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0005" windowHeight="10005" firstSheet="1" activeTab="4"/>
  </bookViews>
  <sheets>
    <sheet name="Außenwand" sheetId="2" r:id="rId1"/>
    <sheet name="Trennwand" sheetId="5" r:id="rId2"/>
    <sheet name="Innenwand" sheetId="3" r:id="rId3"/>
    <sheet name="Decke" sheetId="4" r:id="rId4"/>
    <sheet name="Daten" sheetId="6" r:id="rId5"/>
  </sheets>
  <calcPr calcId="145621" calcMode="manual"/>
</workbook>
</file>

<file path=xl/calcChain.xml><?xml version="1.0" encoding="utf-8"?>
<calcChain xmlns="http://schemas.openxmlformats.org/spreadsheetml/2006/main">
  <c r="C56" i="4" l="1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55" i="4"/>
  <c r="C5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14" i="4"/>
  <c r="C13" i="4"/>
  <c r="C12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C79" i="2"/>
  <c r="C64" i="3"/>
  <c r="C54" i="3"/>
  <c r="AG21" i="6" l="1"/>
  <c r="AH21" i="6"/>
  <c r="AH23" i="6"/>
  <c r="AG25" i="6"/>
  <c r="AH25" i="6"/>
  <c r="AH27" i="6"/>
  <c r="AG29" i="6"/>
  <c r="AH29" i="6"/>
  <c r="AH31" i="6"/>
  <c r="AG33" i="6"/>
  <c r="AH33" i="6"/>
  <c r="AH35" i="6"/>
  <c r="AG37" i="6"/>
  <c r="AH37" i="6"/>
  <c r="AH39" i="6"/>
  <c r="AH20" i="6"/>
  <c r="AG20" i="6"/>
  <c r="O21" i="6"/>
  <c r="O22" i="6"/>
  <c r="AG22" i="6" s="1"/>
  <c r="O23" i="6"/>
  <c r="AG23" i="6" s="1"/>
  <c r="O24" i="6"/>
  <c r="AG24" i="6" s="1"/>
  <c r="O25" i="6"/>
  <c r="O26" i="6"/>
  <c r="AG26" i="6" s="1"/>
  <c r="O27" i="6"/>
  <c r="AG27" i="6" s="1"/>
  <c r="O28" i="6"/>
  <c r="AG28" i="6" s="1"/>
  <c r="O29" i="6"/>
  <c r="O30" i="6"/>
  <c r="AG30" i="6" s="1"/>
  <c r="O31" i="6"/>
  <c r="AG31" i="6" s="1"/>
  <c r="O32" i="6"/>
  <c r="AG32" i="6" s="1"/>
  <c r="O33" i="6"/>
  <c r="O34" i="6"/>
  <c r="AG34" i="6" s="1"/>
  <c r="O35" i="6"/>
  <c r="AG35" i="6" s="1"/>
  <c r="O36" i="6"/>
  <c r="AG36" i="6" s="1"/>
  <c r="O37" i="6"/>
  <c r="O38" i="6"/>
  <c r="AG38" i="6" s="1"/>
  <c r="O39" i="6"/>
  <c r="AG39" i="6" s="1"/>
  <c r="O40" i="6"/>
  <c r="AG40" i="6" s="1"/>
  <c r="O20" i="6"/>
  <c r="AH40" i="6" l="1"/>
  <c r="AH38" i="6"/>
  <c r="AH36" i="6"/>
  <c r="AH34" i="6"/>
  <c r="AH32" i="6"/>
  <c r="AH30" i="6"/>
  <c r="AH28" i="6"/>
  <c r="AH26" i="6"/>
  <c r="AH24" i="6"/>
  <c r="AH22" i="6"/>
</calcChain>
</file>

<file path=xl/comments1.xml><?xml version="1.0" encoding="utf-8"?>
<comments xmlns="http://schemas.openxmlformats.org/spreadsheetml/2006/main">
  <authors>
    <author>Simon Mecking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Simon Mecking:</t>
        </r>
        <r>
          <rPr>
            <sz val="9"/>
            <color indexed="81"/>
            <rFont val="Tahoma"/>
            <charset val="1"/>
          </rPr>
          <t xml:space="preserve">
in Datenbank BauteilNr. 68</t>
        </r>
      </text>
    </comment>
    <comment ref="E1" authorId="0">
      <text>
        <r>
          <rPr>
            <b/>
            <sz val="9"/>
            <color indexed="81"/>
            <rFont val="Tahoma"/>
            <charset val="1"/>
          </rPr>
          <t>Simon Mecking:</t>
        </r>
        <r>
          <rPr>
            <sz val="9"/>
            <color indexed="81"/>
            <rFont val="Tahoma"/>
            <charset val="1"/>
          </rPr>
          <t xml:space="preserve">
Datenbank BN 66</t>
        </r>
      </text>
    </comment>
    <comment ref="H1" authorId="0">
      <text>
        <r>
          <rPr>
            <b/>
            <sz val="9"/>
            <color indexed="81"/>
            <rFont val="Tahoma"/>
            <charset val="1"/>
          </rPr>
          <t>Simon Mecking:</t>
        </r>
        <r>
          <rPr>
            <sz val="9"/>
            <color indexed="81"/>
            <rFont val="Tahoma"/>
            <charset val="1"/>
          </rPr>
          <t xml:space="preserve">
Datenbank BN 65</t>
        </r>
      </text>
    </comment>
    <comment ref="K1" authorId="0">
      <text>
        <r>
          <rPr>
            <b/>
            <sz val="9"/>
            <color indexed="81"/>
            <rFont val="Tahoma"/>
            <charset val="1"/>
          </rPr>
          <t>Simon Mecking:</t>
        </r>
        <r>
          <rPr>
            <sz val="9"/>
            <color indexed="81"/>
            <rFont val="Tahoma"/>
            <charset val="1"/>
          </rPr>
          <t xml:space="preserve">
Datenbank BN 64</t>
        </r>
      </text>
    </comment>
    <comment ref="AG1" authorId="0">
      <text>
        <r>
          <rPr>
            <b/>
            <sz val="9"/>
            <color indexed="81"/>
            <rFont val="Tahoma"/>
            <charset val="1"/>
          </rPr>
          <t>Simon Mecking:</t>
        </r>
        <r>
          <rPr>
            <sz val="9"/>
            <color indexed="81"/>
            <rFont val="Tahoma"/>
            <charset val="1"/>
          </rPr>
          <t xml:space="preserve">
Datenbank BN69</t>
        </r>
      </text>
    </comment>
  </commentList>
</comments>
</file>

<file path=xl/sharedStrings.xml><?xml version="1.0" encoding="utf-8"?>
<sst xmlns="http://schemas.openxmlformats.org/spreadsheetml/2006/main" count="280" uniqueCount="94">
  <si>
    <t>Descriptor</t>
  </si>
  <si>
    <t>fc [Hz]</t>
  </si>
  <si>
    <t xml:space="preserve">Loss factor </t>
  </si>
  <si>
    <t>Thickness [mm]</t>
  </si>
  <si>
    <t>Mass [kg/m²]</t>
  </si>
  <si>
    <t>Flanking Mass [kg/m²]</t>
  </si>
  <si>
    <t>Rw (DRw) [dB]</t>
  </si>
  <si>
    <t>C [dB]</t>
  </si>
  <si>
    <t>Ctr [dB]</t>
  </si>
  <si>
    <t>Ln,w (SLn,w/Dn,w) [dB]</t>
  </si>
  <si>
    <t>CI [dB]</t>
  </si>
  <si>
    <t>R (DR) [dB]</t>
  </si>
  <si>
    <t>Rf (DRf) [dB]</t>
  </si>
  <si>
    <t>Ln (DL/Dn) [dB]</t>
  </si>
  <si>
    <t>Layer 1</t>
  </si>
  <si>
    <t>Layer 2</t>
  </si>
  <si>
    <t>Layer 3</t>
  </si>
  <si>
    <t>Layer 4</t>
  </si>
  <si>
    <t>Layer 5</t>
  </si>
  <si>
    <t>Density [kg/m³]</t>
  </si>
  <si>
    <t>Wave speed [m/s]</t>
  </si>
  <si>
    <t>Pattern</t>
  </si>
  <si>
    <t>Außenwand</t>
  </si>
  <si>
    <t>Innenwand</t>
  </si>
  <si>
    <t>Rohdecke</t>
  </si>
  <si>
    <t>schwimmender Estrich</t>
  </si>
  <si>
    <t>Trennwand</t>
  </si>
  <si>
    <t>Beplankung</t>
  </si>
  <si>
    <t>2 x 18 mm Gipsfaserplatte, m' = 2 x 21,1 kg/m²</t>
  </si>
  <si>
    <t>Wandelement</t>
  </si>
  <si>
    <t>80 mm Massivholzelement aus Nadelholz, m' = 34,8 kg/m²</t>
  </si>
  <si>
    <t>f in Hz</t>
  </si>
  <si>
    <t>R in dB</t>
  </si>
  <si>
    <t>Prüfbericht Nr.: 10-001217-PR01 (PB V01-F02-04-de-01)</t>
  </si>
  <si>
    <t>Bekleidung</t>
  </si>
  <si>
    <t>18 mm Nadelholzschalung, m' = 7,8 kg/m²</t>
  </si>
  <si>
    <t>Unterkonstruktion</t>
  </si>
  <si>
    <t>40 mm x 80 mm Nadelholz</t>
  </si>
  <si>
    <t>Dämmung</t>
  </si>
  <si>
    <t>200 mm Mineralwolle Fassadendämmplatte</t>
  </si>
  <si>
    <t>18 mm Gipsfaserplatte, m' = 21,1 kg/m²</t>
  </si>
  <si>
    <t>80 mm Massivholzelement aus Nadelholz, m' = 35,9 kg/m²</t>
  </si>
  <si>
    <t xml:space="preserve">Prüfbericht Nr.: 10-001217-PR01 (PB V13-F02-04-de-01), </t>
  </si>
  <si>
    <t>Wohnungstrennwand (Massivholzseite)</t>
  </si>
  <si>
    <t>80 mm Massivholzelement aus Nadelholz, m' = 35 kg/m²</t>
  </si>
  <si>
    <t>15 mm OSB-Platte, m' = 9 kg/m²</t>
  </si>
  <si>
    <t>12,5 mm Gipsfaserplatte, m' = 14 kg/m²</t>
  </si>
  <si>
    <t xml:space="preserve">Prüfbericht Nr.: 2004-08-10.V07 </t>
  </si>
  <si>
    <r>
      <t>R</t>
    </r>
    <r>
      <rPr>
        <vertAlign val="subscript"/>
        <sz val="10"/>
        <rFont val="Arial"/>
        <family val="2"/>
      </rPr>
      <t>w</t>
    </r>
    <r>
      <rPr>
        <sz val="10"/>
        <rFont val="Arial"/>
        <family val="2"/>
      </rPr>
      <t xml:space="preserve"> =</t>
    </r>
  </si>
  <si>
    <t>Außenwand (inkl. Außendämmung)</t>
  </si>
  <si>
    <t>Gesamtdicke</t>
  </si>
  <si>
    <t>152 mm</t>
  </si>
  <si>
    <t>Außenmaß</t>
  </si>
  <si>
    <t xml:space="preserve">4375 mm × 2650 mm </t>
  </si>
  <si>
    <t>Flächenbezogene Masse</t>
  </si>
  <si>
    <t>119,2 kg/m²</t>
  </si>
  <si>
    <t>392 mm</t>
  </si>
  <si>
    <t>117,9 kg/m²</t>
  </si>
  <si>
    <t>108 mm</t>
  </si>
  <si>
    <t>58 kg/m²</t>
  </si>
  <si>
    <t>Estrich</t>
  </si>
  <si>
    <t>50 mm Zementestrich, m’ = 120 kg/m²</t>
  </si>
  <si>
    <t>Estrich-Dämmplatte</t>
  </si>
  <si>
    <t>40 mm MF, ISOVER Akustic EP1, s’ = 8 MN/m³</t>
  </si>
  <si>
    <t>Beschwerung</t>
  </si>
  <si>
    <t>100 mm Splitt 5/8, gebunden m’ = 153,5 kg/m²</t>
  </si>
  <si>
    <t>336 mm</t>
  </si>
  <si>
    <t>342,3 kg/m²</t>
  </si>
  <si>
    <t>146 mm Brettsperrholzelemente, BBS 146 5s,m’ = 65,5 kg/m²</t>
  </si>
  <si>
    <t>Prüfbericht Nr.: 168 36058/X03/X04</t>
  </si>
  <si>
    <r>
      <t>L</t>
    </r>
    <r>
      <rPr>
        <vertAlign val="subscript"/>
        <sz val="10"/>
        <rFont val="Arial"/>
        <family val="2"/>
      </rPr>
      <t>n</t>
    </r>
    <r>
      <rPr>
        <sz val="10"/>
        <rFont val="Arial"/>
        <family val="2"/>
      </rPr>
      <t xml:space="preserve"> in dB</t>
    </r>
  </si>
  <si>
    <t>50-55 mm ZE</t>
  </si>
  <si>
    <t>30-35 mm MF, s’ = 5 – 6 MN/m³</t>
  </si>
  <si>
    <t>n = 15</t>
  </si>
  <si>
    <r>
      <t>D</t>
    </r>
    <r>
      <rPr>
        <sz val="12"/>
        <rFont val="Arial"/>
        <family val="2"/>
      </rPr>
      <t>L</t>
    </r>
    <r>
      <rPr>
        <vertAlign val="subscript"/>
        <sz val="12"/>
        <rFont val="Arial"/>
        <family val="2"/>
      </rPr>
      <t>t,w</t>
    </r>
    <r>
      <rPr>
        <sz val="12"/>
        <rFont val="Arial"/>
        <family val="2"/>
      </rPr>
      <t xml:space="preserve"> = 19 – 30 dB, </t>
    </r>
    <r>
      <rPr>
        <sz val="12"/>
        <rFont val="Symbol"/>
        <family val="1"/>
        <charset val="2"/>
      </rPr>
      <t>s</t>
    </r>
    <r>
      <rPr>
        <sz val="12"/>
        <rFont val="Arial"/>
        <family val="2"/>
      </rPr>
      <t xml:space="preserve"> = 2,6 dB</t>
    </r>
  </si>
  <si>
    <r>
      <t>D</t>
    </r>
    <r>
      <rPr>
        <sz val="12"/>
        <rFont val="Arial"/>
        <family val="2"/>
      </rPr>
      <t>L</t>
    </r>
    <r>
      <rPr>
        <vertAlign val="subscript"/>
        <sz val="12"/>
        <rFont val="Arial"/>
        <family val="2"/>
      </rPr>
      <t>t,w</t>
    </r>
    <r>
      <rPr>
        <sz val="12"/>
        <rFont val="Arial"/>
        <family val="2"/>
      </rPr>
      <t xml:space="preserve"> + C</t>
    </r>
    <r>
      <rPr>
        <vertAlign val="subscript"/>
        <sz val="12"/>
        <rFont val="Arial"/>
        <family val="2"/>
      </rPr>
      <t>I</t>
    </r>
    <r>
      <rPr>
        <vertAlign val="subscript"/>
        <sz val="12"/>
        <rFont val="Symbol"/>
        <family val="1"/>
        <charset val="2"/>
      </rPr>
      <t>D</t>
    </r>
    <r>
      <rPr>
        <vertAlign val="subscript"/>
        <sz val="12"/>
        <rFont val="Arial"/>
        <family val="2"/>
      </rPr>
      <t>,t</t>
    </r>
    <r>
      <rPr>
        <sz val="12"/>
        <rFont val="Arial"/>
        <family val="2"/>
      </rPr>
      <t xml:space="preserve"> = 22 – 27 dB, </t>
    </r>
    <r>
      <rPr>
        <sz val="12"/>
        <rFont val="Symbol"/>
        <family val="1"/>
        <charset val="2"/>
      </rPr>
      <t>s</t>
    </r>
    <r>
      <rPr>
        <sz val="12"/>
        <rFont val="Arial"/>
        <family val="2"/>
      </rPr>
      <t xml:space="preserve"> = 1,4 dB</t>
    </r>
  </si>
  <si>
    <t>Trittschallminderung ZE auf BSD</t>
  </si>
  <si>
    <t>Wohnungstrenndecke (komplett)</t>
  </si>
  <si>
    <r>
      <t>D</t>
    </r>
    <r>
      <rPr>
        <sz val="10"/>
        <rFont val="Arial"/>
        <family val="2"/>
      </rPr>
      <t>L in dB</t>
    </r>
  </si>
  <si>
    <t>Wohnungstrenndecke (ohne Estrich)</t>
  </si>
  <si>
    <t>125-250</t>
  </si>
  <si>
    <t>0,01-0,03</t>
  </si>
  <si>
    <t>Gipsfaser</t>
  </si>
  <si>
    <t>Massivholz</t>
  </si>
  <si>
    <t>NH Schalung</t>
  </si>
  <si>
    <t>Lattung</t>
  </si>
  <si>
    <t>Mineralwolle</t>
  </si>
  <si>
    <t>Layer 6</t>
  </si>
  <si>
    <t>OSB</t>
  </si>
  <si>
    <t>Gesamt</t>
  </si>
  <si>
    <t>Zementestrich</t>
  </si>
  <si>
    <t>Mineralfaser</t>
  </si>
  <si>
    <t>Splitt</t>
  </si>
  <si>
    <t>Brettsperrholz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</si>
</sst>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\ &quot;dB&quot;"/>
    <numFmt numFmtId="165" formatCode="0\ &quot;dB&quot;"/>
    <numFmt numFmtId="166" formatCode="0.0"/>
  </numFmts>
  <fonts count="33" x14ac:knownFonts="1">
    <font>
      <sz val="10"/>
      <name val="Arial"/>
    </font>
    <font>
      <sz val="11"/>
      <color indexed="8"/>
      <name val="Calibri"/>
      <family val="2"/>
    </font>
    <font>
      <b/>
      <sz val="10"/>
      <color indexed="9"/>
      <name val="Verdana"/>
      <family val="2"/>
    </font>
    <font>
      <sz val="8"/>
      <name val="Arial"/>
      <family val="2"/>
    </font>
    <font>
      <sz val="8"/>
      <color indexed="23"/>
      <name val="Arial"/>
      <family val="2"/>
    </font>
    <font>
      <sz val="11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sz val="12"/>
      <name val="Arial"/>
      <family val="2"/>
    </font>
    <font>
      <sz val="12"/>
      <name val="Symbol"/>
      <family val="1"/>
      <charset val="2"/>
    </font>
    <font>
      <vertAlign val="subscript"/>
      <sz val="12"/>
      <name val="Arial"/>
      <family val="2"/>
    </font>
    <font>
      <vertAlign val="subscript"/>
      <sz val="12"/>
      <name val="Symbol"/>
      <family val="1"/>
      <charset val="2"/>
    </font>
    <font>
      <sz val="10"/>
      <name val="Symbol"/>
      <family val="1"/>
      <charset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Verdan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/>
      <bottom style="medium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2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5" fillId="27" borderId="31" applyNumberFormat="0" applyAlignment="0" applyProtection="0"/>
    <xf numFmtId="0" fontId="16" fillId="27" borderId="32" applyNumberFormat="0" applyAlignment="0" applyProtection="0"/>
    <xf numFmtId="0" fontId="17" fillId="28" borderId="32" applyNumberFormat="0" applyAlignment="0" applyProtection="0"/>
    <xf numFmtId="0" fontId="18" fillId="0" borderId="33" applyNumberFormat="0" applyFill="0" applyAlignment="0" applyProtection="0"/>
    <xf numFmtId="0" fontId="19" fillId="0" borderId="0" applyNumberFormat="0" applyFill="0" applyBorder="0" applyAlignment="0" applyProtection="0"/>
    <xf numFmtId="0" fontId="20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34" applyNumberFormat="0" applyFont="0" applyAlignment="0" applyProtection="0"/>
    <xf numFmtId="0" fontId="22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0" borderId="36" applyNumberFormat="0" applyFill="0" applyAlignment="0" applyProtection="0"/>
    <xf numFmtId="0" fontId="26" fillId="0" borderId="37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38" applyNumberFormat="0" applyFill="0" applyAlignment="0" applyProtection="0"/>
    <xf numFmtId="0" fontId="28" fillId="0" borderId="0" applyNumberFormat="0" applyFill="0" applyBorder="0" applyAlignment="0" applyProtection="0"/>
    <xf numFmtId="0" fontId="29" fillId="33" borderId="39" applyNumberFormat="0" applyAlignment="0" applyProtection="0"/>
  </cellStyleXfs>
  <cellXfs count="7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right" wrapText="1"/>
    </xf>
    <xf numFmtId="0" fontId="5" fillId="0" borderId="9" xfId="0" applyFont="1" applyBorder="1" applyAlignment="1">
      <alignment wrapText="1"/>
    </xf>
    <xf numFmtId="0" fontId="4" fillId="0" borderId="10" xfId="0" applyFont="1" applyBorder="1" applyAlignment="1">
      <alignment horizontal="right" wrapText="1"/>
    </xf>
    <xf numFmtId="0" fontId="5" fillId="0" borderId="10" xfId="0" applyFont="1" applyBorder="1" applyAlignment="1">
      <alignment wrapText="1"/>
    </xf>
    <xf numFmtId="0" fontId="6" fillId="0" borderId="11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4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right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right"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0" fillId="0" borderId="23" xfId="0" applyBorder="1" applyAlignment="1">
      <alignment horizontal="right"/>
    </xf>
    <xf numFmtId="164" fontId="5" fillId="0" borderId="12" xfId="0" applyNumberFormat="1" applyFont="1" applyFill="1" applyBorder="1" applyAlignment="1">
      <alignment horizontal="center" vertical="top" wrapText="1"/>
    </xf>
    <xf numFmtId="165" fontId="5" fillId="0" borderId="12" xfId="0" applyNumberFormat="1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wrapText="1"/>
    </xf>
    <xf numFmtId="0" fontId="5" fillId="0" borderId="11" xfId="0" applyFont="1" applyBorder="1"/>
    <xf numFmtId="0" fontId="0" fillId="0" borderId="11" xfId="0" applyBorder="1"/>
    <xf numFmtId="0" fontId="4" fillId="0" borderId="24" xfId="0" applyFont="1" applyBorder="1" applyAlignment="1">
      <alignment horizontal="right" wrapText="1"/>
    </xf>
    <xf numFmtId="0" fontId="5" fillId="0" borderId="25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/>
    <xf numFmtId="0" fontId="12" fillId="0" borderId="12" xfId="0" applyFont="1" applyBorder="1" applyAlignment="1">
      <alignment vertical="top" wrapText="1"/>
    </xf>
    <xf numFmtId="166" fontId="5" fillId="0" borderId="13" xfId="0" applyNumberFormat="1" applyFont="1" applyBorder="1" applyAlignment="1">
      <alignment horizontal="center" vertical="top" wrapText="1"/>
    </xf>
    <xf numFmtId="166" fontId="5" fillId="0" borderId="26" xfId="0" applyNumberFormat="1" applyFont="1" applyBorder="1" applyAlignment="1">
      <alignment horizontal="center" vertical="top" wrapText="1"/>
    </xf>
    <xf numFmtId="166" fontId="5" fillId="0" borderId="16" xfId="0" applyNumberFormat="1" applyFont="1" applyBorder="1" applyAlignment="1">
      <alignment horizontal="center" vertical="top" wrapText="1"/>
    </xf>
    <xf numFmtId="166" fontId="5" fillId="0" borderId="18" xfId="0" applyNumberFormat="1" applyFont="1" applyBorder="1" applyAlignment="1">
      <alignment horizontal="center" vertical="top" wrapText="1"/>
    </xf>
    <xf numFmtId="166" fontId="5" fillId="0" borderId="27" xfId="0" applyNumberFormat="1" applyFont="1" applyBorder="1" applyAlignment="1">
      <alignment horizontal="center" vertical="top" wrapText="1"/>
    </xf>
    <xf numFmtId="166" fontId="5" fillId="0" borderId="14" xfId="0" applyNumberFormat="1" applyFont="1" applyBorder="1" applyAlignment="1">
      <alignment horizontal="center" vertical="top" wrapText="1"/>
    </xf>
    <xf numFmtId="0" fontId="5" fillId="0" borderId="28" xfId="0" applyFont="1" applyBorder="1" applyAlignment="1">
      <alignment horizontal="right" vertical="top" wrapText="1"/>
    </xf>
    <xf numFmtId="0" fontId="5" fillId="0" borderId="29" xfId="0" applyFont="1" applyBorder="1" applyAlignment="1">
      <alignment horizontal="right" vertical="top" wrapText="1"/>
    </xf>
    <xf numFmtId="0" fontId="5" fillId="0" borderId="30" xfId="0" applyFont="1" applyBorder="1" applyAlignment="1">
      <alignment horizontal="right" vertical="top" wrapText="1"/>
    </xf>
    <xf numFmtId="166" fontId="5" fillId="0" borderId="25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Border="1"/>
    <xf numFmtId="0" fontId="6" fillId="0" borderId="0" xfId="0" applyFont="1" applyBorder="1"/>
    <xf numFmtId="0" fontId="5" fillId="0" borderId="0" xfId="0" applyFont="1" applyBorder="1" applyAlignment="1">
      <alignment horizontal="center" vertical="top" wrapText="1"/>
    </xf>
    <xf numFmtId="0" fontId="0" fillId="0" borderId="40" xfId="0" applyBorder="1"/>
    <xf numFmtId="0" fontId="30" fillId="0" borderId="0" xfId="0" applyFont="1"/>
    <xf numFmtId="0" fontId="30" fillId="0" borderId="0" xfId="0" applyFont="1" applyBorder="1"/>
    <xf numFmtId="0" fontId="30" fillId="0" borderId="41" xfId="0" applyFont="1" applyBorder="1"/>
    <xf numFmtId="166" fontId="30" fillId="0" borderId="0" xfId="0" applyNumberFormat="1" applyFont="1"/>
    <xf numFmtId="166" fontId="30" fillId="0" borderId="41" xfId="0" applyNumberFormat="1" applyFont="1" applyBorder="1" applyAlignment="1">
      <alignment horizontal="center" vertical="top" wrapText="1"/>
    </xf>
    <xf numFmtId="0" fontId="30" fillId="0" borderId="0" xfId="0" applyFont="1" applyBorder="1" applyAlignment="1">
      <alignment horizontal="center" vertical="top" wrapText="1"/>
    </xf>
    <xf numFmtId="166" fontId="30" fillId="0" borderId="0" xfId="0" applyNumberFormat="1" applyFont="1" applyBorder="1" applyAlignment="1">
      <alignment horizontal="center" vertical="top" wrapText="1"/>
    </xf>
    <xf numFmtId="0" fontId="30" fillId="0" borderId="0" xfId="0" applyFont="1" applyFill="1" applyBorder="1" applyAlignment="1">
      <alignment horizontal="left" wrapText="1"/>
    </xf>
    <xf numFmtId="0" fontId="30" fillId="0" borderId="0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2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</cellXfs>
  <cellStyles count="42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 customBuiltin="1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3"/>
  <sheetViews>
    <sheetView workbookViewId="0">
      <selection activeCell="D1" sqref="D1"/>
    </sheetView>
  </sheetViews>
  <sheetFormatPr baseColWidth="10" defaultRowHeight="12.75" x14ac:dyDescent="0.2"/>
  <cols>
    <col min="2" max="2" width="13.7109375" customWidth="1"/>
  </cols>
  <sheetData>
    <row r="1" spans="1:3" x14ac:dyDescent="0.2">
      <c r="A1" s="65" t="s">
        <v>0</v>
      </c>
      <c r="B1" s="66"/>
      <c r="C1" t="s">
        <v>22</v>
      </c>
    </row>
    <row r="2" spans="1:3" x14ac:dyDescent="0.2">
      <c r="A2" s="67" t="s">
        <v>1</v>
      </c>
      <c r="B2" s="66"/>
      <c r="C2" s="48" t="s">
        <v>80</v>
      </c>
    </row>
    <row r="3" spans="1:3" x14ac:dyDescent="0.2">
      <c r="A3" s="67" t="s">
        <v>2</v>
      </c>
      <c r="B3" s="66"/>
      <c r="C3" s="48" t="s">
        <v>81</v>
      </c>
    </row>
    <row r="4" spans="1:3" x14ac:dyDescent="0.2">
      <c r="A4" s="67" t="s">
        <v>3</v>
      </c>
      <c r="B4" s="66"/>
      <c r="C4">
        <v>392</v>
      </c>
    </row>
    <row r="5" spans="1:3" x14ac:dyDescent="0.2">
      <c r="A5" s="67" t="s">
        <v>4</v>
      </c>
      <c r="B5" s="66"/>
      <c r="C5">
        <v>117.9</v>
      </c>
    </row>
    <row r="6" spans="1:3" x14ac:dyDescent="0.2">
      <c r="A6" s="65" t="s">
        <v>5</v>
      </c>
      <c r="B6" s="66"/>
    </row>
    <row r="7" spans="1:3" x14ac:dyDescent="0.2">
      <c r="A7" s="67" t="s">
        <v>6</v>
      </c>
      <c r="B7" s="66"/>
      <c r="C7">
        <v>53</v>
      </c>
    </row>
    <row r="8" spans="1:3" x14ac:dyDescent="0.2">
      <c r="A8" s="67" t="s">
        <v>7</v>
      </c>
      <c r="B8" s="66"/>
    </row>
    <row r="9" spans="1:3" x14ac:dyDescent="0.2">
      <c r="A9" s="65" t="s">
        <v>8</v>
      </c>
      <c r="B9" s="66"/>
    </row>
    <row r="10" spans="1:3" x14ac:dyDescent="0.2">
      <c r="A10" s="67" t="s">
        <v>9</v>
      </c>
      <c r="B10" s="66"/>
    </row>
    <row r="11" spans="1:3" x14ac:dyDescent="0.2">
      <c r="A11" s="65" t="s">
        <v>10</v>
      </c>
      <c r="B11" s="66"/>
    </row>
    <row r="12" spans="1:3" ht="14.25" x14ac:dyDescent="0.2">
      <c r="A12" s="62" t="s">
        <v>11</v>
      </c>
      <c r="B12" s="1">
        <v>50</v>
      </c>
      <c r="C12" s="51">
        <v>31.9</v>
      </c>
    </row>
    <row r="13" spans="1:3" ht="14.25" x14ac:dyDescent="0.2">
      <c r="A13" s="63"/>
      <c r="B13" s="1">
        <v>63</v>
      </c>
      <c r="C13" s="51">
        <v>31.7</v>
      </c>
    </row>
    <row r="14" spans="1:3" ht="14.25" x14ac:dyDescent="0.2">
      <c r="A14" s="63"/>
      <c r="B14" s="1">
        <v>80</v>
      </c>
      <c r="C14" s="51">
        <v>30</v>
      </c>
    </row>
    <row r="15" spans="1:3" ht="14.25" x14ac:dyDescent="0.2">
      <c r="A15" s="63"/>
      <c r="B15" s="1">
        <v>100</v>
      </c>
      <c r="C15" s="51">
        <v>31.7</v>
      </c>
    </row>
    <row r="16" spans="1:3" ht="14.25" x14ac:dyDescent="0.2">
      <c r="A16" s="63"/>
      <c r="B16" s="1">
        <v>125</v>
      </c>
      <c r="C16" s="51">
        <v>36.5</v>
      </c>
    </row>
    <row r="17" spans="1:3" ht="14.25" x14ac:dyDescent="0.2">
      <c r="A17" s="63"/>
      <c r="B17" s="1">
        <v>160</v>
      </c>
      <c r="C17" s="51">
        <v>38</v>
      </c>
    </row>
    <row r="18" spans="1:3" ht="14.25" x14ac:dyDescent="0.2">
      <c r="A18" s="63"/>
      <c r="B18" s="1">
        <v>200</v>
      </c>
      <c r="C18" s="51">
        <v>40.6</v>
      </c>
    </row>
    <row r="19" spans="1:3" ht="14.25" x14ac:dyDescent="0.2">
      <c r="A19" s="63"/>
      <c r="B19" s="1">
        <v>250</v>
      </c>
      <c r="C19" s="51">
        <v>40.299999999999997</v>
      </c>
    </row>
    <row r="20" spans="1:3" ht="14.25" x14ac:dyDescent="0.2">
      <c r="A20" s="63"/>
      <c r="B20" s="1">
        <v>315</v>
      </c>
      <c r="C20" s="51">
        <v>44.9</v>
      </c>
    </row>
    <row r="21" spans="1:3" ht="14.25" x14ac:dyDescent="0.2">
      <c r="A21" s="63"/>
      <c r="B21" s="1">
        <v>400</v>
      </c>
      <c r="C21" s="51">
        <v>47.2</v>
      </c>
    </row>
    <row r="22" spans="1:3" ht="14.25" x14ac:dyDescent="0.2">
      <c r="A22" s="63"/>
      <c r="B22" s="1">
        <v>500</v>
      </c>
      <c r="C22" s="51">
        <v>50.1</v>
      </c>
    </row>
    <row r="23" spans="1:3" ht="14.25" x14ac:dyDescent="0.2">
      <c r="A23" s="63"/>
      <c r="B23" s="1">
        <v>630</v>
      </c>
      <c r="C23" s="51">
        <v>53.1</v>
      </c>
    </row>
    <row r="24" spans="1:3" ht="14.25" x14ac:dyDescent="0.2">
      <c r="A24" s="63"/>
      <c r="B24" s="1">
        <v>800</v>
      </c>
      <c r="C24" s="51">
        <v>55.4</v>
      </c>
    </row>
    <row r="25" spans="1:3" ht="14.25" x14ac:dyDescent="0.2">
      <c r="A25" s="63"/>
      <c r="B25" s="1">
        <v>1000</v>
      </c>
      <c r="C25" s="51">
        <v>57.1</v>
      </c>
    </row>
    <row r="26" spans="1:3" ht="14.25" x14ac:dyDescent="0.2">
      <c r="A26" s="63"/>
      <c r="B26" s="1">
        <v>1250</v>
      </c>
      <c r="C26" s="51">
        <v>59.3</v>
      </c>
    </row>
    <row r="27" spans="1:3" ht="14.25" x14ac:dyDescent="0.2">
      <c r="A27" s="63"/>
      <c r="B27" s="1">
        <v>1600</v>
      </c>
      <c r="C27" s="51">
        <v>59.7</v>
      </c>
    </row>
    <row r="28" spans="1:3" ht="14.25" x14ac:dyDescent="0.2">
      <c r="A28" s="63"/>
      <c r="B28" s="1">
        <v>2000</v>
      </c>
      <c r="C28" s="51">
        <v>61.6</v>
      </c>
    </row>
    <row r="29" spans="1:3" ht="14.25" x14ac:dyDescent="0.2">
      <c r="A29" s="63"/>
      <c r="B29" s="1">
        <v>2500</v>
      </c>
      <c r="C29" s="51">
        <v>65.7</v>
      </c>
    </row>
    <row r="30" spans="1:3" ht="14.25" x14ac:dyDescent="0.2">
      <c r="A30" s="63"/>
      <c r="B30" s="1">
        <v>3150</v>
      </c>
      <c r="C30" s="51">
        <v>67.400000000000006</v>
      </c>
    </row>
    <row r="31" spans="1:3" ht="14.25" x14ac:dyDescent="0.2">
      <c r="A31" s="63"/>
      <c r="B31" s="1">
        <v>4000</v>
      </c>
      <c r="C31" s="51">
        <v>68.3</v>
      </c>
    </row>
    <row r="32" spans="1:3" ht="14.25" x14ac:dyDescent="0.2">
      <c r="A32" s="64"/>
      <c r="B32" s="1">
        <v>5000</v>
      </c>
      <c r="C32" s="51">
        <v>69.5</v>
      </c>
    </row>
    <row r="33" spans="1:2" x14ac:dyDescent="0.2">
      <c r="A33" s="62" t="s">
        <v>12</v>
      </c>
      <c r="B33" s="1">
        <v>50</v>
      </c>
    </row>
    <row r="34" spans="1:2" x14ac:dyDescent="0.2">
      <c r="A34" s="63"/>
      <c r="B34" s="1">
        <v>63</v>
      </c>
    </row>
    <row r="35" spans="1:2" x14ac:dyDescent="0.2">
      <c r="A35" s="63"/>
      <c r="B35" s="1">
        <v>80</v>
      </c>
    </row>
    <row r="36" spans="1:2" x14ac:dyDescent="0.2">
      <c r="A36" s="63"/>
      <c r="B36" s="1">
        <v>100</v>
      </c>
    </row>
    <row r="37" spans="1:2" x14ac:dyDescent="0.2">
      <c r="A37" s="63"/>
      <c r="B37" s="1">
        <v>125</v>
      </c>
    </row>
    <row r="38" spans="1:2" x14ac:dyDescent="0.2">
      <c r="A38" s="63"/>
      <c r="B38" s="1">
        <v>160</v>
      </c>
    </row>
    <row r="39" spans="1:2" x14ac:dyDescent="0.2">
      <c r="A39" s="63"/>
      <c r="B39" s="1">
        <v>200</v>
      </c>
    </row>
    <row r="40" spans="1:2" x14ac:dyDescent="0.2">
      <c r="A40" s="63"/>
      <c r="B40" s="1">
        <v>250</v>
      </c>
    </row>
    <row r="41" spans="1:2" x14ac:dyDescent="0.2">
      <c r="A41" s="63"/>
      <c r="B41" s="1">
        <v>315</v>
      </c>
    </row>
    <row r="42" spans="1:2" x14ac:dyDescent="0.2">
      <c r="A42" s="63"/>
      <c r="B42" s="1">
        <v>400</v>
      </c>
    </row>
    <row r="43" spans="1:2" x14ac:dyDescent="0.2">
      <c r="A43" s="63"/>
      <c r="B43" s="1">
        <v>500</v>
      </c>
    </row>
    <row r="44" spans="1:2" x14ac:dyDescent="0.2">
      <c r="A44" s="63"/>
      <c r="B44" s="1">
        <v>630</v>
      </c>
    </row>
    <row r="45" spans="1:2" x14ac:dyDescent="0.2">
      <c r="A45" s="63"/>
      <c r="B45" s="1">
        <v>800</v>
      </c>
    </row>
    <row r="46" spans="1:2" x14ac:dyDescent="0.2">
      <c r="A46" s="63"/>
      <c r="B46" s="1">
        <v>1000</v>
      </c>
    </row>
    <row r="47" spans="1:2" x14ac:dyDescent="0.2">
      <c r="A47" s="63"/>
      <c r="B47" s="1">
        <v>1250</v>
      </c>
    </row>
    <row r="48" spans="1:2" x14ac:dyDescent="0.2">
      <c r="A48" s="63"/>
      <c r="B48" s="1">
        <v>1600</v>
      </c>
    </row>
    <row r="49" spans="1:3" x14ac:dyDescent="0.2">
      <c r="A49" s="63"/>
      <c r="B49" s="1">
        <v>2000</v>
      </c>
    </row>
    <row r="50" spans="1:3" x14ac:dyDescent="0.2">
      <c r="A50" s="63"/>
      <c r="B50" s="1">
        <v>2500</v>
      </c>
    </row>
    <row r="51" spans="1:3" x14ac:dyDescent="0.2">
      <c r="A51" s="63"/>
      <c r="B51" s="1">
        <v>3150</v>
      </c>
    </row>
    <row r="52" spans="1:3" x14ac:dyDescent="0.2">
      <c r="A52" s="63"/>
      <c r="B52" s="1">
        <v>4000</v>
      </c>
    </row>
    <row r="53" spans="1:3" x14ac:dyDescent="0.2">
      <c r="A53" s="64"/>
      <c r="B53" s="2">
        <v>5000</v>
      </c>
    </row>
    <row r="54" spans="1:3" ht="25.5" x14ac:dyDescent="0.2">
      <c r="A54" s="62" t="s">
        <v>14</v>
      </c>
      <c r="B54" s="1" t="s">
        <v>3</v>
      </c>
      <c r="C54">
        <v>18</v>
      </c>
    </row>
    <row r="55" spans="1:3" ht="25.5" x14ac:dyDescent="0.2">
      <c r="A55" s="63"/>
      <c r="B55" s="1" t="s">
        <v>19</v>
      </c>
    </row>
    <row r="56" spans="1:3" ht="28.5" customHeight="1" x14ac:dyDescent="0.2">
      <c r="A56" s="63"/>
      <c r="B56" s="1" t="s">
        <v>20</v>
      </c>
    </row>
    <row r="57" spans="1:3" x14ac:dyDescent="0.2">
      <c r="A57" s="63"/>
      <c r="B57" s="1" t="s">
        <v>21</v>
      </c>
    </row>
    <row r="58" spans="1:3" x14ac:dyDescent="0.2">
      <c r="A58" s="64"/>
      <c r="B58" s="1" t="s">
        <v>0</v>
      </c>
      <c r="C58" s="48" t="s">
        <v>84</v>
      </c>
    </row>
    <row r="59" spans="1:3" ht="25.5" x14ac:dyDescent="0.2">
      <c r="A59" s="62" t="s">
        <v>15</v>
      </c>
      <c r="B59" s="1" t="s">
        <v>3</v>
      </c>
      <c r="C59">
        <v>40</v>
      </c>
    </row>
    <row r="60" spans="1:3" ht="25.5" x14ac:dyDescent="0.2">
      <c r="A60" s="63"/>
      <c r="B60" s="1" t="s">
        <v>19</v>
      </c>
    </row>
    <row r="61" spans="1:3" ht="29.25" customHeight="1" x14ac:dyDescent="0.2">
      <c r="A61" s="63"/>
      <c r="B61" s="1" t="s">
        <v>20</v>
      </c>
    </row>
    <row r="62" spans="1:3" x14ac:dyDescent="0.2">
      <c r="A62" s="63"/>
      <c r="B62" s="1" t="s">
        <v>21</v>
      </c>
    </row>
    <row r="63" spans="1:3" x14ac:dyDescent="0.2">
      <c r="A63" s="64"/>
      <c r="B63" s="1" t="s">
        <v>0</v>
      </c>
      <c r="C63" s="48" t="s">
        <v>85</v>
      </c>
    </row>
    <row r="64" spans="1:3" ht="25.5" x14ac:dyDescent="0.2">
      <c r="A64" s="62" t="s">
        <v>16</v>
      </c>
      <c r="B64" s="1" t="s">
        <v>3</v>
      </c>
      <c r="C64">
        <v>200</v>
      </c>
    </row>
    <row r="65" spans="1:3" ht="25.5" x14ac:dyDescent="0.2">
      <c r="A65" s="63"/>
      <c r="B65" s="1" t="s">
        <v>19</v>
      </c>
    </row>
    <row r="66" spans="1:3" ht="27.75" customHeight="1" x14ac:dyDescent="0.2">
      <c r="A66" s="63"/>
      <c r="B66" s="1" t="s">
        <v>20</v>
      </c>
    </row>
    <row r="67" spans="1:3" x14ac:dyDescent="0.2">
      <c r="A67" s="63"/>
      <c r="B67" s="1" t="s">
        <v>21</v>
      </c>
    </row>
    <row r="68" spans="1:3" x14ac:dyDescent="0.2">
      <c r="A68" s="64"/>
      <c r="B68" s="1" t="s">
        <v>0</v>
      </c>
      <c r="C68" s="48" t="s">
        <v>86</v>
      </c>
    </row>
    <row r="69" spans="1:3" ht="25.5" x14ac:dyDescent="0.2">
      <c r="A69" s="62" t="s">
        <v>17</v>
      </c>
      <c r="B69" s="1" t="s">
        <v>3</v>
      </c>
      <c r="C69">
        <v>18</v>
      </c>
    </row>
    <row r="70" spans="1:3" ht="25.5" x14ac:dyDescent="0.2">
      <c r="A70" s="63"/>
      <c r="B70" s="1" t="s">
        <v>19</v>
      </c>
    </row>
    <row r="71" spans="1:3" ht="28.5" customHeight="1" x14ac:dyDescent="0.2">
      <c r="A71" s="63"/>
      <c r="B71" s="1" t="s">
        <v>20</v>
      </c>
    </row>
    <row r="72" spans="1:3" x14ac:dyDescent="0.2">
      <c r="A72" s="63"/>
      <c r="B72" s="1" t="s">
        <v>21</v>
      </c>
    </row>
    <row r="73" spans="1:3" x14ac:dyDescent="0.2">
      <c r="A73" s="64"/>
      <c r="B73" s="1" t="s">
        <v>0</v>
      </c>
      <c r="C73" s="48" t="s">
        <v>82</v>
      </c>
    </row>
    <row r="74" spans="1:3" ht="25.5" x14ac:dyDescent="0.2">
      <c r="A74" s="62" t="s">
        <v>18</v>
      </c>
      <c r="B74" s="1" t="s">
        <v>3</v>
      </c>
      <c r="C74">
        <v>80</v>
      </c>
    </row>
    <row r="75" spans="1:3" ht="25.5" x14ac:dyDescent="0.2">
      <c r="A75" s="63"/>
      <c r="B75" s="1" t="s">
        <v>19</v>
      </c>
    </row>
    <row r="76" spans="1:3" ht="27" customHeight="1" x14ac:dyDescent="0.2">
      <c r="A76" s="63"/>
      <c r="B76" s="1" t="s">
        <v>20</v>
      </c>
    </row>
    <row r="77" spans="1:3" x14ac:dyDescent="0.2">
      <c r="A77" s="63"/>
      <c r="B77" s="1" t="s">
        <v>21</v>
      </c>
    </row>
    <row r="78" spans="1:3" x14ac:dyDescent="0.2">
      <c r="A78" s="64"/>
      <c r="B78" s="1" t="s">
        <v>0</v>
      </c>
      <c r="C78" s="48" t="s">
        <v>83</v>
      </c>
    </row>
    <row r="79" spans="1:3" ht="25.5" x14ac:dyDescent="0.2">
      <c r="A79" s="62" t="s">
        <v>87</v>
      </c>
      <c r="B79" s="1" t="s">
        <v>3</v>
      </c>
      <c r="C79">
        <f>2*18</f>
        <v>36</v>
      </c>
    </row>
    <row r="80" spans="1:3" ht="25.5" x14ac:dyDescent="0.2">
      <c r="A80" s="63"/>
      <c r="B80" s="1" t="s">
        <v>19</v>
      </c>
    </row>
    <row r="81" spans="1:3" ht="38.25" x14ac:dyDescent="0.2">
      <c r="A81" s="63"/>
      <c r="B81" s="1" t="s">
        <v>20</v>
      </c>
    </row>
    <row r="82" spans="1:3" x14ac:dyDescent="0.2">
      <c r="A82" s="63"/>
      <c r="B82" s="1" t="s">
        <v>21</v>
      </c>
    </row>
    <row r="83" spans="1:3" x14ac:dyDescent="0.2">
      <c r="A83" s="64"/>
      <c r="B83" s="1" t="s">
        <v>0</v>
      </c>
      <c r="C83" s="48" t="s">
        <v>82</v>
      </c>
    </row>
  </sheetData>
  <mergeCells count="19">
    <mergeCell ref="A79:A83"/>
    <mergeCell ref="A74:A78"/>
    <mergeCell ref="A1:B1"/>
    <mergeCell ref="A33:A53"/>
    <mergeCell ref="A2:B2"/>
    <mergeCell ref="A3:B3"/>
    <mergeCell ref="A4:B4"/>
    <mergeCell ref="A64:A68"/>
    <mergeCell ref="A69:A73"/>
    <mergeCell ref="A5:B5"/>
    <mergeCell ref="A6:B6"/>
    <mergeCell ref="A7:B7"/>
    <mergeCell ref="A8:B8"/>
    <mergeCell ref="A54:A58"/>
    <mergeCell ref="A59:A63"/>
    <mergeCell ref="A9:B9"/>
    <mergeCell ref="A10:B10"/>
    <mergeCell ref="A11:B11"/>
    <mergeCell ref="A12:A32"/>
  </mergeCells>
  <phoneticPr fontId="3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8"/>
  <sheetViews>
    <sheetView workbookViewId="0">
      <selection activeCell="D1" sqref="D1"/>
    </sheetView>
  </sheetViews>
  <sheetFormatPr baseColWidth="10" defaultRowHeight="12.75" x14ac:dyDescent="0.2"/>
  <cols>
    <col min="1" max="1" width="11.42578125" style="49"/>
    <col min="2" max="2" width="12" style="52" customWidth="1"/>
  </cols>
  <sheetData>
    <row r="1" spans="1:3" x14ac:dyDescent="0.2">
      <c r="A1" s="65" t="s">
        <v>0</v>
      </c>
      <c r="B1" s="66"/>
      <c r="C1" t="s">
        <v>26</v>
      </c>
    </row>
    <row r="2" spans="1:3" x14ac:dyDescent="0.2">
      <c r="A2" s="67" t="s">
        <v>1</v>
      </c>
      <c r="B2" s="66"/>
      <c r="C2" s="48" t="s">
        <v>80</v>
      </c>
    </row>
    <row r="3" spans="1:3" x14ac:dyDescent="0.2">
      <c r="A3" s="67" t="s">
        <v>2</v>
      </c>
      <c r="B3" s="66"/>
      <c r="C3" s="48" t="s">
        <v>81</v>
      </c>
    </row>
    <row r="4" spans="1:3" x14ac:dyDescent="0.2">
      <c r="A4" s="67" t="s">
        <v>3</v>
      </c>
      <c r="B4" s="66"/>
      <c r="C4">
        <v>108</v>
      </c>
    </row>
    <row r="5" spans="1:3" x14ac:dyDescent="0.2">
      <c r="A5" s="67" t="s">
        <v>4</v>
      </c>
      <c r="B5" s="66"/>
      <c r="C5">
        <v>58</v>
      </c>
    </row>
    <row r="6" spans="1:3" x14ac:dyDescent="0.2">
      <c r="A6" s="65" t="s">
        <v>5</v>
      </c>
      <c r="B6" s="66"/>
    </row>
    <row r="7" spans="1:3" x14ac:dyDescent="0.2">
      <c r="A7" s="67" t="s">
        <v>6</v>
      </c>
      <c r="B7" s="66"/>
      <c r="C7">
        <v>37.299999999999997</v>
      </c>
    </row>
    <row r="8" spans="1:3" x14ac:dyDescent="0.2">
      <c r="A8" s="67" t="s">
        <v>7</v>
      </c>
      <c r="B8" s="66"/>
    </row>
    <row r="9" spans="1:3" x14ac:dyDescent="0.2">
      <c r="A9" s="65" t="s">
        <v>8</v>
      </c>
      <c r="B9" s="66"/>
    </row>
    <row r="10" spans="1:3" x14ac:dyDescent="0.2">
      <c r="A10" s="67" t="s">
        <v>9</v>
      </c>
      <c r="B10" s="66"/>
    </row>
    <row r="11" spans="1:3" x14ac:dyDescent="0.2">
      <c r="A11" s="65" t="s">
        <v>10</v>
      </c>
      <c r="B11" s="66"/>
    </row>
    <row r="12" spans="1:3" ht="14.25" x14ac:dyDescent="0.2">
      <c r="A12" s="62" t="s">
        <v>11</v>
      </c>
      <c r="B12" s="1">
        <v>50</v>
      </c>
      <c r="C12" s="51">
        <v>30.6</v>
      </c>
    </row>
    <row r="13" spans="1:3" ht="14.25" x14ac:dyDescent="0.2">
      <c r="A13" s="63"/>
      <c r="B13" s="1">
        <v>63</v>
      </c>
      <c r="C13" s="51">
        <v>29</v>
      </c>
    </row>
    <row r="14" spans="1:3" ht="14.25" x14ac:dyDescent="0.2">
      <c r="A14" s="63"/>
      <c r="B14" s="1">
        <v>80</v>
      </c>
      <c r="C14" s="51">
        <v>28.8</v>
      </c>
    </row>
    <row r="15" spans="1:3" ht="14.25" x14ac:dyDescent="0.2">
      <c r="A15" s="63"/>
      <c r="B15" s="1">
        <v>100</v>
      </c>
      <c r="C15" s="51">
        <v>30.8</v>
      </c>
    </row>
    <row r="16" spans="1:3" ht="14.25" x14ac:dyDescent="0.2">
      <c r="A16" s="63"/>
      <c r="B16" s="1">
        <v>125</v>
      </c>
      <c r="C16" s="51">
        <v>29.3</v>
      </c>
    </row>
    <row r="17" spans="1:3" ht="14.25" x14ac:dyDescent="0.2">
      <c r="A17" s="63"/>
      <c r="B17" s="1">
        <v>160</v>
      </c>
      <c r="C17" s="51">
        <v>29</v>
      </c>
    </row>
    <row r="18" spans="1:3" ht="14.25" x14ac:dyDescent="0.2">
      <c r="A18" s="63"/>
      <c r="B18" s="1">
        <v>200</v>
      </c>
      <c r="C18" s="51">
        <v>29.4</v>
      </c>
    </row>
    <row r="19" spans="1:3" ht="14.25" x14ac:dyDescent="0.2">
      <c r="A19" s="63"/>
      <c r="B19" s="1">
        <v>250</v>
      </c>
      <c r="C19" s="51">
        <v>30</v>
      </c>
    </row>
    <row r="20" spans="1:3" ht="14.25" x14ac:dyDescent="0.2">
      <c r="A20" s="63"/>
      <c r="B20" s="1">
        <v>315</v>
      </c>
      <c r="C20" s="51">
        <v>30.5</v>
      </c>
    </row>
    <row r="21" spans="1:3" ht="14.25" x14ac:dyDescent="0.2">
      <c r="A21" s="63"/>
      <c r="B21" s="1">
        <v>400</v>
      </c>
      <c r="C21" s="51">
        <v>30.5</v>
      </c>
    </row>
    <row r="22" spans="1:3" ht="14.25" x14ac:dyDescent="0.2">
      <c r="A22" s="63"/>
      <c r="B22" s="1">
        <v>500</v>
      </c>
      <c r="C22" s="51">
        <v>30.9</v>
      </c>
    </row>
    <row r="23" spans="1:3" ht="14.25" x14ac:dyDescent="0.2">
      <c r="A23" s="63"/>
      <c r="B23" s="1">
        <v>630</v>
      </c>
      <c r="C23" s="51">
        <v>32.299999999999997</v>
      </c>
    </row>
    <row r="24" spans="1:3" ht="14.25" x14ac:dyDescent="0.2">
      <c r="A24" s="63"/>
      <c r="B24" s="1">
        <v>800</v>
      </c>
      <c r="C24" s="51">
        <v>34.700000000000003</v>
      </c>
    </row>
    <row r="25" spans="1:3" ht="14.25" x14ac:dyDescent="0.2">
      <c r="A25" s="63"/>
      <c r="B25" s="1">
        <v>1000</v>
      </c>
      <c r="C25" s="51">
        <v>37.1</v>
      </c>
    </row>
    <row r="26" spans="1:3" ht="14.25" x14ac:dyDescent="0.2">
      <c r="A26" s="63"/>
      <c r="B26" s="1">
        <v>1250</v>
      </c>
      <c r="C26" s="51">
        <v>39.200000000000003</v>
      </c>
    </row>
    <row r="27" spans="1:3" ht="14.25" x14ac:dyDescent="0.2">
      <c r="A27" s="63"/>
      <c r="B27" s="1">
        <v>1600</v>
      </c>
      <c r="C27" s="51">
        <v>41.2</v>
      </c>
    </row>
    <row r="28" spans="1:3" ht="14.25" x14ac:dyDescent="0.2">
      <c r="A28" s="63"/>
      <c r="B28" s="1">
        <v>2000</v>
      </c>
      <c r="C28" s="51">
        <v>42.9</v>
      </c>
    </row>
    <row r="29" spans="1:3" ht="14.25" x14ac:dyDescent="0.2">
      <c r="A29" s="63"/>
      <c r="B29" s="1">
        <v>2500</v>
      </c>
      <c r="C29" s="51">
        <v>42.6</v>
      </c>
    </row>
    <row r="30" spans="1:3" ht="14.25" x14ac:dyDescent="0.2">
      <c r="A30" s="63"/>
      <c r="B30" s="1">
        <v>3150</v>
      </c>
      <c r="C30" s="51">
        <v>43.3</v>
      </c>
    </row>
    <row r="31" spans="1:3" ht="14.25" x14ac:dyDescent="0.2">
      <c r="A31" s="63"/>
      <c r="B31" s="1">
        <v>4000</v>
      </c>
      <c r="C31" s="51">
        <v>49.1</v>
      </c>
    </row>
    <row r="32" spans="1:3" ht="14.25" x14ac:dyDescent="0.2">
      <c r="A32" s="64"/>
      <c r="B32" s="1">
        <v>5000</v>
      </c>
      <c r="C32" s="51">
        <v>53.9</v>
      </c>
    </row>
    <row r="33" spans="1:2" x14ac:dyDescent="0.2">
      <c r="A33" s="62" t="s">
        <v>12</v>
      </c>
      <c r="B33" s="1">
        <v>50</v>
      </c>
    </row>
    <row r="34" spans="1:2" x14ac:dyDescent="0.2">
      <c r="A34" s="63"/>
      <c r="B34" s="1">
        <v>63</v>
      </c>
    </row>
    <row r="35" spans="1:2" x14ac:dyDescent="0.2">
      <c r="A35" s="63"/>
      <c r="B35" s="1">
        <v>80</v>
      </c>
    </row>
    <row r="36" spans="1:2" x14ac:dyDescent="0.2">
      <c r="A36" s="63"/>
      <c r="B36" s="1">
        <v>100</v>
      </c>
    </row>
    <row r="37" spans="1:2" x14ac:dyDescent="0.2">
      <c r="A37" s="63"/>
      <c r="B37" s="1">
        <v>125</v>
      </c>
    </row>
    <row r="38" spans="1:2" x14ac:dyDescent="0.2">
      <c r="A38" s="63"/>
      <c r="B38" s="1">
        <v>160</v>
      </c>
    </row>
    <row r="39" spans="1:2" x14ac:dyDescent="0.2">
      <c r="A39" s="63"/>
      <c r="B39" s="1">
        <v>200</v>
      </c>
    </row>
    <row r="40" spans="1:2" x14ac:dyDescent="0.2">
      <c r="A40" s="63"/>
      <c r="B40" s="1">
        <v>250</v>
      </c>
    </row>
    <row r="41" spans="1:2" x14ac:dyDescent="0.2">
      <c r="A41" s="63"/>
      <c r="B41" s="1">
        <v>315</v>
      </c>
    </row>
    <row r="42" spans="1:2" x14ac:dyDescent="0.2">
      <c r="A42" s="63"/>
      <c r="B42" s="1">
        <v>400</v>
      </c>
    </row>
    <row r="43" spans="1:2" x14ac:dyDescent="0.2">
      <c r="A43" s="63"/>
      <c r="B43" s="1">
        <v>500</v>
      </c>
    </row>
    <row r="44" spans="1:2" x14ac:dyDescent="0.2">
      <c r="A44" s="63"/>
      <c r="B44" s="1">
        <v>630</v>
      </c>
    </row>
    <row r="45" spans="1:2" x14ac:dyDescent="0.2">
      <c r="A45" s="63"/>
      <c r="B45" s="1">
        <v>800</v>
      </c>
    </row>
    <row r="46" spans="1:2" x14ac:dyDescent="0.2">
      <c r="A46" s="63"/>
      <c r="B46" s="1">
        <v>1000</v>
      </c>
    </row>
    <row r="47" spans="1:2" x14ac:dyDescent="0.2">
      <c r="A47" s="63"/>
      <c r="B47" s="1">
        <v>1250</v>
      </c>
    </row>
    <row r="48" spans="1:2" x14ac:dyDescent="0.2">
      <c r="A48" s="63"/>
      <c r="B48" s="1">
        <v>1600</v>
      </c>
    </row>
    <row r="49" spans="1:3" x14ac:dyDescent="0.2">
      <c r="A49" s="63"/>
      <c r="B49" s="1">
        <v>2000</v>
      </c>
    </row>
    <row r="50" spans="1:3" x14ac:dyDescent="0.2">
      <c r="A50" s="63"/>
      <c r="B50" s="1">
        <v>2500</v>
      </c>
    </row>
    <row r="51" spans="1:3" x14ac:dyDescent="0.2">
      <c r="A51" s="63"/>
      <c r="B51" s="1">
        <v>3150</v>
      </c>
    </row>
    <row r="52" spans="1:3" x14ac:dyDescent="0.2">
      <c r="A52" s="63"/>
      <c r="B52" s="1">
        <v>4000</v>
      </c>
    </row>
    <row r="53" spans="1:3" x14ac:dyDescent="0.2">
      <c r="A53" s="64"/>
      <c r="B53" s="1">
        <v>5000</v>
      </c>
    </row>
    <row r="54" spans="1:3" ht="25.5" x14ac:dyDescent="0.2">
      <c r="A54" s="62" t="s">
        <v>14</v>
      </c>
      <c r="B54" s="1" t="s">
        <v>3</v>
      </c>
      <c r="C54">
        <v>80</v>
      </c>
    </row>
    <row r="55" spans="1:3" ht="25.5" x14ac:dyDescent="0.2">
      <c r="A55" s="63"/>
      <c r="B55" s="1" t="s">
        <v>19</v>
      </c>
    </row>
    <row r="56" spans="1:3" ht="38.25" x14ac:dyDescent="0.2">
      <c r="A56" s="63"/>
      <c r="B56" s="1" t="s">
        <v>20</v>
      </c>
    </row>
    <row r="57" spans="1:3" x14ac:dyDescent="0.2">
      <c r="A57" s="63"/>
      <c r="B57" s="1" t="s">
        <v>21</v>
      </c>
    </row>
    <row r="58" spans="1:3" x14ac:dyDescent="0.2">
      <c r="A58" s="64"/>
      <c r="B58" s="1" t="s">
        <v>0</v>
      </c>
      <c r="C58" s="48" t="s">
        <v>83</v>
      </c>
    </row>
    <row r="59" spans="1:3" ht="25.5" x14ac:dyDescent="0.2">
      <c r="A59" s="62" t="s">
        <v>15</v>
      </c>
      <c r="B59" s="1" t="s">
        <v>3</v>
      </c>
      <c r="C59">
        <v>15</v>
      </c>
    </row>
    <row r="60" spans="1:3" ht="25.5" x14ac:dyDescent="0.2">
      <c r="A60" s="63"/>
      <c r="B60" s="1" t="s">
        <v>19</v>
      </c>
    </row>
    <row r="61" spans="1:3" ht="38.25" x14ac:dyDescent="0.2">
      <c r="A61" s="63"/>
      <c r="B61" s="1" t="s">
        <v>20</v>
      </c>
    </row>
    <row r="62" spans="1:3" x14ac:dyDescent="0.2">
      <c r="A62" s="63"/>
      <c r="B62" s="1" t="s">
        <v>21</v>
      </c>
    </row>
    <row r="63" spans="1:3" x14ac:dyDescent="0.2">
      <c r="A63" s="64"/>
      <c r="B63" s="1" t="s">
        <v>0</v>
      </c>
      <c r="C63" s="48" t="s">
        <v>88</v>
      </c>
    </row>
    <row r="64" spans="1:3" ht="25.5" x14ac:dyDescent="0.2">
      <c r="A64" s="62" t="s">
        <v>16</v>
      </c>
      <c r="B64" s="1" t="s">
        <v>3</v>
      </c>
      <c r="C64">
        <v>12.5</v>
      </c>
    </row>
    <row r="65" spans="1:3" ht="25.5" x14ac:dyDescent="0.2">
      <c r="A65" s="63"/>
      <c r="B65" s="1" t="s">
        <v>19</v>
      </c>
    </row>
    <row r="66" spans="1:3" ht="38.25" x14ac:dyDescent="0.2">
      <c r="A66" s="63"/>
      <c r="B66" s="1" t="s">
        <v>20</v>
      </c>
    </row>
    <row r="67" spans="1:3" x14ac:dyDescent="0.2">
      <c r="A67" s="63"/>
      <c r="B67" s="1" t="s">
        <v>21</v>
      </c>
    </row>
    <row r="68" spans="1:3" x14ac:dyDescent="0.2">
      <c r="A68" s="64"/>
      <c r="B68" s="1" t="s">
        <v>0</v>
      </c>
      <c r="C68" s="48" t="s">
        <v>82</v>
      </c>
    </row>
  </sheetData>
  <mergeCells count="16">
    <mergeCell ref="A6:B6"/>
    <mergeCell ref="A1:B1"/>
    <mergeCell ref="A2:B2"/>
    <mergeCell ref="A3:B3"/>
    <mergeCell ref="A4:B4"/>
    <mergeCell ref="A5:B5"/>
    <mergeCell ref="A64:A68"/>
    <mergeCell ref="A7:B7"/>
    <mergeCell ref="A8:B8"/>
    <mergeCell ref="A9:B9"/>
    <mergeCell ref="A10:B10"/>
    <mergeCell ref="A11:B11"/>
    <mergeCell ref="A12:A32"/>
    <mergeCell ref="A33:A53"/>
    <mergeCell ref="A54:A58"/>
    <mergeCell ref="A59:A63"/>
  </mergeCells>
  <phoneticPr fontId="3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8"/>
  <sheetViews>
    <sheetView workbookViewId="0">
      <selection activeCell="D1" sqref="D1"/>
    </sheetView>
  </sheetViews>
  <sheetFormatPr baseColWidth="10" defaultRowHeight="12.75" x14ac:dyDescent="0.2"/>
  <cols>
    <col min="2" max="2" width="12" style="52" customWidth="1"/>
    <col min="3" max="3" width="11.42578125" style="49"/>
  </cols>
  <sheetData>
    <row r="1" spans="1:3" x14ac:dyDescent="0.2">
      <c r="A1" s="65" t="s">
        <v>0</v>
      </c>
      <c r="B1" s="66"/>
      <c r="C1" s="49" t="s">
        <v>23</v>
      </c>
    </row>
    <row r="2" spans="1:3" x14ac:dyDescent="0.2">
      <c r="A2" s="67" t="s">
        <v>1</v>
      </c>
      <c r="B2" s="66"/>
      <c r="C2" s="50" t="s">
        <v>80</v>
      </c>
    </row>
    <row r="3" spans="1:3" x14ac:dyDescent="0.2">
      <c r="A3" s="67" t="s">
        <v>2</v>
      </c>
      <c r="B3" s="66"/>
      <c r="C3" s="50" t="s">
        <v>81</v>
      </c>
    </row>
    <row r="4" spans="1:3" x14ac:dyDescent="0.2">
      <c r="A4" s="67" t="s">
        <v>3</v>
      </c>
      <c r="B4" s="66"/>
      <c r="C4" s="49">
        <v>152</v>
      </c>
    </row>
    <row r="5" spans="1:3" x14ac:dyDescent="0.2">
      <c r="A5" s="67" t="s">
        <v>4</v>
      </c>
      <c r="B5" s="66"/>
      <c r="C5" s="49">
        <v>119.2</v>
      </c>
    </row>
    <row r="6" spans="1:3" x14ac:dyDescent="0.2">
      <c r="A6" s="65" t="s">
        <v>5</v>
      </c>
      <c r="B6" s="66"/>
    </row>
    <row r="7" spans="1:3" x14ac:dyDescent="0.2">
      <c r="A7" s="67" t="s">
        <v>6</v>
      </c>
      <c r="B7" s="66"/>
      <c r="C7" s="49">
        <v>44</v>
      </c>
    </row>
    <row r="8" spans="1:3" x14ac:dyDescent="0.2">
      <c r="A8" s="67" t="s">
        <v>7</v>
      </c>
      <c r="B8" s="66"/>
    </row>
    <row r="9" spans="1:3" x14ac:dyDescent="0.2">
      <c r="A9" s="65" t="s">
        <v>8</v>
      </c>
      <c r="B9" s="66"/>
    </row>
    <row r="10" spans="1:3" x14ac:dyDescent="0.2">
      <c r="A10" s="67" t="s">
        <v>9</v>
      </c>
      <c r="B10" s="66"/>
    </row>
    <row r="11" spans="1:3" x14ac:dyDescent="0.2">
      <c r="A11" s="62" t="s">
        <v>10</v>
      </c>
      <c r="B11" s="66"/>
    </row>
    <row r="12" spans="1:3" ht="14.25" x14ac:dyDescent="0.2">
      <c r="A12" s="62" t="s">
        <v>11</v>
      </c>
      <c r="B12" s="1">
        <v>50</v>
      </c>
      <c r="C12" s="51">
        <v>33</v>
      </c>
    </row>
    <row r="13" spans="1:3" ht="14.25" x14ac:dyDescent="0.2">
      <c r="A13" s="63"/>
      <c r="B13" s="1">
        <v>63</v>
      </c>
      <c r="C13" s="51">
        <v>36.200000000000003</v>
      </c>
    </row>
    <row r="14" spans="1:3" ht="14.25" x14ac:dyDescent="0.2">
      <c r="A14" s="63"/>
      <c r="B14" s="1">
        <v>80</v>
      </c>
      <c r="C14" s="51">
        <v>33.5</v>
      </c>
    </row>
    <row r="15" spans="1:3" ht="14.25" x14ac:dyDescent="0.2">
      <c r="A15" s="63"/>
      <c r="B15" s="1">
        <v>100</v>
      </c>
      <c r="C15" s="51">
        <v>35.700000000000003</v>
      </c>
    </row>
    <row r="16" spans="1:3" ht="14.25" x14ac:dyDescent="0.2">
      <c r="A16" s="63"/>
      <c r="B16" s="1">
        <v>125</v>
      </c>
      <c r="C16" s="51">
        <v>31</v>
      </c>
    </row>
    <row r="17" spans="1:3" ht="14.25" x14ac:dyDescent="0.2">
      <c r="A17" s="63"/>
      <c r="B17" s="1">
        <v>160</v>
      </c>
      <c r="C17" s="51">
        <v>32.6</v>
      </c>
    </row>
    <row r="18" spans="1:3" ht="14.25" x14ac:dyDescent="0.2">
      <c r="A18" s="63"/>
      <c r="B18" s="1">
        <v>200</v>
      </c>
      <c r="C18" s="51">
        <v>34.200000000000003</v>
      </c>
    </row>
    <row r="19" spans="1:3" ht="14.25" x14ac:dyDescent="0.2">
      <c r="A19" s="63"/>
      <c r="B19" s="1">
        <v>250</v>
      </c>
      <c r="C19" s="51">
        <v>34.5</v>
      </c>
    </row>
    <row r="20" spans="1:3" ht="14.25" x14ac:dyDescent="0.2">
      <c r="A20" s="63"/>
      <c r="B20" s="1">
        <v>315</v>
      </c>
      <c r="C20" s="51">
        <v>36.200000000000003</v>
      </c>
    </row>
    <row r="21" spans="1:3" ht="14.25" x14ac:dyDescent="0.2">
      <c r="A21" s="63"/>
      <c r="B21" s="1">
        <v>400</v>
      </c>
      <c r="C21" s="51">
        <v>37.700000000000003</v>
      </c>
    </row>
    <row r="22" spans="1:3" ht="14.25" x14ac:dyDescent="0.2">
      <c r="A22" s="63"/>
      <c r="B22" s="1">
        <v>500</v>
      </c>
      <c r="C22" s="51">
        <v>40.6</v>
      </c>
    </row>
    <row r="23" spans="1:3" ht="14.25" x14ac:dyDescent="0.2">
      <c r="A23" s="63"/>
      <c r="B23" s="1">
        <v>630</v>
      </c>
      <c r="C23" s="51">
        <v>43.4</v>
      </c>
    </row>
    <row r="24" spans="1:3" ht="14.25" x14ac:dyDescent="0.2">
      <c r="A24" s="63"/>
      <c r="B24" s="1">
        <v>800</v>
      </c>
      <c r="C24" s="51">
        <v>44.9</v>
      </c>
    </row>
    <row r="25" spans="1:3" ht="14.25" x14ac:dyDescent="0.2">
      <c r="A25" s="63"/>
      <c r="B25" s="1">
        <v>1000</v>
      </c>
      <c r="C25" s="51">
        <v>45.4</v>
      </c>
    </row>
    <row r="26" spans="1:3" ht="14.25" x14ac:dyDescent="0.2">
      <c r="A26" s="63"/>
      <c r="B26" s="1">
        <v>1250</v>
      </c>
      <c r="C26" s="51">
        <v>44.4</v>
      </c>
    </row>
    <row r="27" spans="1:3" ht="14.25" x14ac:dyDescent="0.2">
      <c r="A27" s="63"/>
      <c r="B27" s="1">
        <v>1600</v>
      </c>
      <c r="C27" s="51">
        <v>43.4</v>
      </c>
    </row>
    <row r="28" spans="1:3" ht="14.25" x14ac:dyDescent="0.2">
      <c r="A28" s="63"/>
      <c r="B28" s="1">
        <v>2000</v>
      </c>
      <c r="C28" s="51">
        <v>46.1</v>
      </c>
    </row>
    <row r="29" spans="1:3" ht="14.25" x14ac:dyDescent="0.2">
      <c r="A29" s="63"/>
      <c r="B29" s="1">
        <v>2500</v>
      </c>
      <c r="C29" s="51">
        <v>51.2</v>
      </c>
    </row>
    <row r="30" spans="1:3" ht="14.25" x14ac:dyDescent="0.2">
      <c r="A30" s="63"/>
      <c r="B30" s="1">
        <v>3150</v>
      </c>
      <c r="C30" s="51">
        <v>55.1</v>
      </c>
    </row>
    <row r="31" spans="1:3" ht="14.25" x14ac:dyDescent="0.2">
      <c r="A31" s="63"/>
      <c r="B31" s="1">
        <v>4000</v>
      </c>
      <c r="C31" s="51">
        <v>58.6</v>
      </c>
    </row>
    <row r="32" spans="1:3" ht="14.25" x14ac:dyDescent="0.2">
      <c r="A32" s="64"/>
      <c r="B32" s="1">
        <v>5000</v>
      </c>
      <c r="C32" s="51">
        <v>61.1</v>
      </c>
    </row>
    <row r="33" spans="1:2" x14ac:dyDescent="0.2">
      <c r="A33" s="62" t="s">
        <v>12</v>
      </c>
      <c r="B33" s="1">
        <v>50</v>
      </c>
    </row>
    <row r="34" spans="1:2" x14ac:dyDescent="0.2">
      <c r="A34" s="63"/>
      <c r="B34" s="1">
        <v>63</v>
      </c>
    </row>
    <row r="35" spans="1:2" x14ac:dyDescent="0.2">
      <c r="A35" s="63"/>
      <c r="B35" s="1">
        <v>80</v>
      </c>
    </row>
    <row r="36" spans="1:2" x14ac:dyDescent="0.2">
      <c r="A36" s="63"/>
      <c r="B36" s="1">
        <v>100</v>
      </c>
    </row>
    <row r="37" spans="1:2" x14ac:dyDescent="0.2">
      <c r="A37" s="63"/>
      <c r="B37" s="1">
        <v>125</v>
      </c>
    </row>
    <row r="38" spans="1:2" x14ac:dyDescent="0.2">
      <c r="A38" s="63"/>
      <c r="B38" s="1">
        <v>160</v>
      </c>
    </row>
    <row r="39" spans="1:2" x14ac:dyDescent="0.2">
      <c r="A39" s="63"/>
      <c r="B39" s="1">
        <v>200</v>
      </c>
    </row>
    <row r="40" spans="1:2" x14ac:dyDescent="0.2">
      <c r="A40" s="63"/>
      <c r="B40" s="1">
        <v>250</v>
      </c>
    </row>
    <row r="41" spans="1:2" x14ac:dyDescent="0.2">
      <c r="A41" s="63"/>
      <c r="B41" s="1">
        <v>315</v>
      </c>
    </row>
    <row r="42" spans="1:2" x14ac:dyDescent="0.2">
      <c r="A42" s="63"/>
      <c r="B42" s="1">
        <v>400</v>
      </c>
    </row>
    <row r="43" spans="1:2" x14ac:dyDescent="0.2">
      <c r="A43" s="63"/>
      <c r="B43" s="1">
        <v>500</v>
      </c>
    </row>
    <row r="44" spans="1:2" x14ac:dyDescent="0.2">
      <c r="A44" s="63"/>
      <c r="B44" s="1">
        <v>630</v>
      </c>
    </row>
    <row r="45" spans="1:2" x14ac:dyDescent="0.2">
      <c r="A45" s="63"/>
      <c r="B45" s="1">
        <v>800</v>
      </c>
    </row>
    <row r="46" spans="1:2" x14ac:dyDescent="0.2">
      <c r="A46" s="63"/>
      <c r="B46" s="1">
        <v>1000</v>
      </c>
    </row>
    <row r="47" spans="1:2" x14ac:dyDescent="0.2">
      <c r="A47" s="63"/>
      <c r="B47" s="1">
        <v>1250</v>
      </c>
    </row>
    <row r="48" spans="1:2" x14ac:dyDescent="0.2">
      <c r="A48" s="63"/>
      <c r="B48" s="1">
        <v>1600</v>
      </c>
    </row>
    <row r="49" spans="1:3" x14ac:dyDescent="0.2">
      <c r="A49" s="63"/>
      <c r="B49" s="1">
        <v>2000</v>
      </c>
    </row>
    <row r="50" spans="1:3" x14ac:dyDescent="0.2">
      <c r="A50" s="63"/>
      <c r="B50" s="1">
        <v>2500</v>
      </c>
    </row>
    <row r="51" spans="1:3" x14ac:dyDescent="0.2">
      <c r="A51" s="63"/>
      <c r="B51" s="1">
        <v>3150</v>
      </c>
    </row>
    <row r="52" spans="1:3" x14ac:dyDescent="0.2">
      <c r="A52" s="63"/>
      <c r="B52" s="1">
        <v>4000</v>
      </c>
    </row>
    <row r="53" spans="1:3" x14ac:dyDescent="0.2">
      <c r="A53" s="64"/>
      <c r="B53" s="1">
        <v>5000</v>
      </c>
    </row>
    <row r="54" spans="1:3" ht="25.5" x14ac:dyDescent="0.2">
      <c r="A54" s="62" t="s">
        <v>14</v>
      </c>
      <c r="B54" s="1" t="s">
        <v>3</v>
      </c>
      <c r="C54" s="49">
        <f>2*18</f>
        <v>36</v>
      </c>
    </row>
    <row r="55" spans="1:3" ht="25.5" x14ac:dyDescent="0.2">
      <c r="A55" s="63"/>
      <c r="B55" s="1" t="s">
        <v>19</v>
      </c>
    </row>
    <row r="56" spans="1:3" ht="38.25" x14ac:dyDescent="0.2">
      <c r="A56" s="63"/>
      <c r="B56" s="1" t="s">
        <v>20</v>
      </c>
    </row>
    <row r="57" spans="1:3" x14ac:dyDescent="0.2">
      <c r="A57" s="63"/>
      <c r="B57" s="1" t="s">
        <v>21</v>
      </c>
    </row>
    <row r="58" spans="1:3" x14ac:dyDescent="0.2">
      <c r="A58" s="64"/>
      <c r="B58" s="1" t="s">
        <v>0</v>
      </c>
      <c r="C58" s="50" t="s">
        <v>82</v>
      </c>
    </row>
    <row r="59" spans="1:3" ht="25.5" x14ac:dyDescent="0.2">
      <c r="A59" s="62" t="s">
        <v>15</v>
      </c>
      <c r="B59" s="1" t="s">
        <v>3</v>
      </c>
      <c r="C59" s="49">
        <v>80</v>
      </c>
    </row>
    <row r="60" spans="1:3" ht="25.5" x14ac:dyDescent="0.2">
      <c r="A60" s="63"/>
      <c r="B60" s="1" t="s">
        <v>19</v>
      </c>
    </row>
    <row r="61" spans="1:3" ht="38.25" x14ac:dyDescent="0.2">
      <c r="A61" s="63"/>
      <c r="B61" s="1" t="s">
        <v>20</v>
      </c>
    </row>
    <row r="62" spans="1:3" x14ac:dyDescent="0.2">
      <c r="A62" s="63"/>
      <c r="B62" s="1" t="s">
        <v>21</v>
      </c>
    </row>
    <row r="63" spans="1:3" x14ac:dyDescent="0.2">
      <c r="A63" s="64"/>
      <c r="B63" s="1" t="s">
        <v>0</v>
      </c>
      <c r="C63" s="50" t="s">
        <v>83</v>
      </c>
    </row>
    <row r="64" spans="1:3" ht="25.5" x14ac:dyDescent="0.2">
      <c r="A64" s="62" t="s">
        <v>16</v>
      </c>
      <c r="B64" s="1" t="s">
        <v>3</v>
      </c>
      <c r="C64" s="49">
        <f>2*18</f>
        <v>36</v>
      </c>
    </row>
    <row r="65" spans="1:3" ht="25.5" x14ac:dyDescent="0.2">
      <c r="A65" s="63"/>
      <c r="B65" s="1" t="s">
        <v>19</v>
      </c>
    </row>
    <row r="66" spans="1:3" ht="38.25" x14ac:dyDescent="0.2">
      <c r="A66" s="63"/>
      <c r="B66" s="1" t="s">
        <v>20</v>
      </c>
    </row>
    <row r="67" spans="1:3" x14ac:dyDescent="0.2">
      <c r="A67" s="63"/>
      <c r="B67" s="1" t="s">
        <v>21</v>
      </c>
    </row>
    <row r="68" spans="1:3" x14ac:dyDescent="0.2">
      <c r="A68" s="64"/>
      <c r="B68" s="1" t="s">
        <v>0</v>
      </c>
      <c r="C68" s="50" t="s">
        <v>82</v>
      </c>
    </row>
  </sheetData>
  <mergeCells count="16">
    <mergeCell ref="A64:A68"/>
    <mergeCell ref="A10:B10"/>
    <mergeCell ref="A11:B11"/>
    <mergeCell ref="A12:A32"/>
    <mergeCell ref="A6:B6"/>
    <mergeCell ref="A7:B7"/>
    <mergeCell ref="A8:B8"/>
    <mergeCell ref="A9:B9"/>
    <mergeCell ref="A33:A53"/>
    <mergeCell ref="A54:A58"/>
    <mergeCell ref="A59:A63"/>
    <mergeCell ref="A1:B1"/>
    <mergeCell ref="A2:B2"/>
    <mergeCell ref="A3:B3"/>
    <mergeCell ref="A4:B4"/>
    <mergeCell ref="A5:B5"/>
  </mergeCells>
  <phoneticPr fontId="3" type="noConversion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workbookViewId="0">
      <selection activeCell="D12" sqref="D12"/>
    </sheetView>
  </sheetViews>
  <sheetFormatPr baseColWidth="10" defaultRowHeight="12.75" x14ac:dyDescent="0.2"/>
  <cols>
    <col min="1" max="1" width="11.42578125" style="53"/>
    <col min="2" max="2" width="12" style="53" customWidth="1"/>
    <col min="3" max="3" width="9.85546875" style="53" bestFit="1" customWidth="1"/>
    <col min="4" max="4" width="11.42578125" style="53"/>
    <col min="5" max="5" width="20" style="53" bestFit="1" customWidth="1"/>
    <col min="6" max="6" width="11.42578125" style="53"/>
    <col min="7" max="7" width="11.42578125" style="54"/>
    <col min="8" max="16384" width="11.42578125" style="53"/>
  </cols>
  <sheetData>
    <row r="1" spans="1:7" x14ac:dyDescent="0.2">
      <c r="A1" s="65" t="s">
        <v>0</v>
      </c>
      <c r="B1" s="68"/>
      <c r="C1" s="53" t="s">
        <v>24</v>
      </c>
      <c r="E1" s="53" t="s">
        <v>25</v>
      </c>
      <c r="G1" s="54" t="s">
        <v>89</v>
      </c>
    </row>
    <row r="2" spans="1:7" x14ac:dyDescent="0.2">
      <c r="A2" s="67" t="s">
        <v>1</v>
      </c>
      <c r="B2" s="66"/>
      <c r="G2" s="54" t="s">
        <v>80</v>
      </c>
    </row>
    <row r="3" spans="1:7" x14ac:dyDescent="0.2">
      <c r="A3" s="67" t="s">
        <v>2</v>
      </c>
      <c r="B3" s="66"/>
      <c r="G3" s="54" t="s">
        <v>81</v>
      </c>
    </row>
    <row r="4" spans="1:7" x14ac:dyDescent="0.2">
      <c r="A4" s="67" t="s">
        <v>3</v>
      </c>
      <c r="B4" s="66"/>
      <c r="G4" s="61">
        <v>336</v>
      </c>
    </row>
    <row r="5" spans="1:7" x14ac:dyDescent="0.2">
      <c r="A5" s="67" t="s">
        <v>4</v>
      </c>
      <c r="B5" s="66"/>
      <c r="G5" s="61">
        <v>342.3</v>
      </c>
    </row>
    <row r="6" spans="1:7" x14ac:dyDescent="0.2">
      <c r="A6" s="65" t="s">
        <v>5</v>
      </c>
      <c r="B6" s="68"/>
      <c r="G6" s="61"/>
    </row>
    <row r="7" spans="1:7" x14ac:dyDescent="0.2">
      <c r="A7" s="67" t="s">
        <v>6</v>
      </c>
      <c r="B7" s="66"/>
      <c r="G7" s="61">
        <v>77</v>
      </c>
    </row>
    <row r="8" spans="1:7" x14ac:dyDescent="0.2">
      <c r="A8" s="67" t="s">
        <v>7</v>
      </c>
      <c r="B8" s="66"/>
      <c r="G8" s="61"/>
    </row>
    <row r="9" spans="1:7" x14ac:dyDescent="0.2">
      <c r="A9" s="65" t="s">
        <v>8</v>
      </c>
      <c r="B9" s="68"/>
      <c r="G9" s="61"/>
    </row>
    <row r="10" spans="1:7" x14ac:dyDescent="0.2">
      <c r="A10" s="67" t="s">
        <v>9</v>
      </c>
      <c r="B10" s="66"/>
      <c r="G10" s="61">
        <v>38</v>
      </c>
    </row>
    <row r="11" spans="1:7" x14ac:dyDescent="0.2">
      <c r="A11" s="65" t="s">
        <v>10</v>
      </c>
      <c r="B11" s="68"/>
      <c r="C11" s="55"/>
    </row>
    <row r="12" spans="1:7" x14ac:dyDescent="0.2">
      <c r="A12" s="62" t="s">
        <v>11</v>
      </c>
      <c r="B12" s="47">
        <v>50</v>
      </c>
      <c r="C12" s="57">
        <f>G12-E54</f>
        <v>21.833333333333332</v>
      </c>
      <c r="G12" s="58">
        <v>24.5</v>
      </c>
    </row>
    <row r="13" spans="1:7" x14ac:dyDescent="0.2">
      <c r="A13" s="63"/>
      <c r="B13" s="47">
        <v>63</v>
      </c>
      <c r="C13" s="57">
        <f>G13-E55</f>
        <v>31.326666666666664</v>
      </c>
      <c r="G13" s="58">
        <v>33.4</v>
      </c>
    </row>
    <row r="14" spans="1:7" x14ac:dyDescent="0.2">
      <c r="A14" s="63"/>
      <c r="B14" s="47">
        <v>80</v>
      </c>
      <c r="C14" s="57">
        <f>G14-E56</f>
        <v>37.459999999999994</v>
      </c>
      <c r="G14" s="58">
        <v>45.9</v>
      </c>
    </row>
    <row r="15" spans="1:7" x14ac:dyDescent="0.2">
      <c r="A15" s="63"/>
      <c r="B15" s="47">
        <v>100</v>
      </c>
      <c r="C15" s="57">
        <f t="shared" ref="C15:C32" si="0">G15-E57</f>
        <v>40.466666666666669</v>
      </c>
      <c r="G15" s="58">
        <v>53.1</v>
      </c>
    </row>
    <row r="16" spans="1:7" x14ac:dyDescent="0.2">
      <c r="A16" s="63"/>
      <c r="B16" s="47">
        <v>125</v>
      </c>
      <c r="C16" s="57">
        <f t="shared" si="0"/>
        <v>44.88666666666667</v>
      </c>
      <c r="G16" s="58">
        <v>61.5</v>
      </c>
    </row>
    <row r="17" spans="1:7" x14ac:dyDescent="0.2">
      <c r="A17" s="63"/>
      <c r="B17" s="47">
        <v>160</v>
      </c>
      <c r="C17" s="57">
        <f t="shared" si="0"/>
        <v>46.326666666666668</v>
      </c>
      <c r="G17" s="58">
        <v>64.2</v>
      </c>
    </row>
    <row r="18" spans="1:7" x14ac:dyDescent="0.2">
      <c r="A18" s="63"/>
      <c r="B18" s="47">
        <v>200</v>
      </c>
      <c r="C18" s="57">
        <f t="shared" si="0"/>
        <v>45.940000000000005</v>
      </c>
      <c r="G18" s="58">
        <v>66.900000000000006</v>
      </c>
    </row>
    <row r="19" spans="1:7" x14ac:dyDescent="0.2">
      <c r="A19" s="63"/>
      <c r="B19" s="47">
        <v>250</v>
      </c>
      <c r="C19" s="57">
        <f t="shared" si="0"/>
        <v>48.18666666666666</v>
      </c>
      <c r="G19" s="58">
        <v>70.099999999999994</v>
      </c>
    </row>
    <row r="20" spans="1:7" x14ac:dyDescent="0.2">
      <c r="A20" s="63"/>
      <c r="B20" s="47">
        <v>315</v>
      </c>
      <c r="C20" s="57">
        <f t="shared" si="0"/>
        <v>46.2</v>
      </c>
      <c r="G20" s="58">
        <v>71.2</v>
      </c>
    </row>
    <row r="21" spans="1:7" x14ac:dyDescent="0.2">
      <c r="A21" s="63"/>
      <c r="B21" s="47">
        <v>400</v>
      </c>
      <c r="C21" s="57">
        <f t="shared" si="0"/>
        <v>43.986666666666672</v>
      </c>
      <c r="G21" s="58">
        <v>70.7</v>
      </c>
    </row>
    <row r="22" spans="1:7" x14ac:dyDescent="0.2">
      <c r="A22" s="63"/>
      <c r="B22" s="47">
        <v>500</v>
      </c>
      <c r="C22" s="57">
        <f t="shared" si="0"/>
        <v>39.519999999999996</v>
      </c>
      <c r="G22" s="58">
        <v>69</v>
      </c>
    </row>
    <row r="23" spans="1:7" x14ac:dyDescent="0.2">
      <c r="A23" s="63"/>
      <c r="B23" s="47">
        <v>630</v>
      </c>
      <c r="C23" s="57">
        <f t="shared" si="0"/>
        <v>39.526666666666657</v>
      </c>
      <c r="G23" s="58">
        <v>71.5</v>
      </c>
    </row>
    <row r="24" spans="1:7" x14ac:dyDescent="0.2">
      <c r="A24" s="63"/>
      <c r="B24" s="47">
        <v>800</v>
      </c>
      <c r="C24" s="57">
        <f t="shared" si="0"/>
        <v>46.759999999999991</v>
      </c>
      <c r="G24" s="58">
        <v>77.599999999999994</v>
      </c>
    </row>
    <row r="25" spans="1:7" x14ac:dyDescent="0.2">
      <c r="A25" s="63"/>
      <c r="B25" s="47">
        <v>1000</v>
      </c>
      <c r="C25" s="57">
        <f t="shared" si="0"/>
        <v>53.346666666666664</v>
      </c>
      <c r="G25" s="58">
        <v>82.7</v>
      </c>
    </row>
    <row r="26" spans="1:7" x14ac:dyDescent="0.2">
      <c r="A26" s="63"/>
      <c r="B26" s="47">
        <v>1250</v>
      </c>
      <c r="C26" s="57">
        <f t="shared" si="0"/>
        <v>57.193333333333335</v>
      </c>
      <c r="G26" s="58">
        <v>86.9</v>
      </c>
    </row>
    <row r="27" spans="1:7" x14ac:dyDescent="0.2">
      <c r="A27" s="63"/>
      <c r="B27" s="47">
        <v>1600</v>
      </c>
      <c r="C27" s="57">
        <f t="shared" si="0"/>
        <v>61.106666666666669</v>
      </c>
      <c r="G27" s="58">
        <v>89.3</v>
      </c>
    </row>
    <row r="28" spans="1:7" x14ac:dyDescent="0.2">
      <c r="A28" s="63"/>
      <c r="B28" s="47">
        <v>2000</v>
      </c>
      <c r="C28" s="57">
        <f t="shared" si="0"/>
        <v>65.52000000000001</v>
      </c>
      <c r="G28" s="58">
        <v>88.4</v>
      </c>
    </row>
    <row r="29" spans="1:7" x14ac:dyDescent="0.2">
      <c r="A29" s="63"/>
      <c r="B29" s="47">
        <v>2500</v>
      </c>
      <c r="C29" s="57">
        <f t="shared" si="0"/>
        <v>65.046666666666667</v>
      </c>
      <c r="G29" s="58">
        <v>85.6</v>
      </c>
    </row>
    <row r="30" spans="1:7" x14ac:dyDescent="0.2">
      <c r="A30" s="63"/>
      <c r="B30" s="47">
        <v>3150</v>
      </c>
      <c r="C30" s="57">
        <f t="shared" si="0"/>
        <v>64.84</v>
      </c>
      <c r="G30" s="58">
        <v>85.1</v>
      </c>
    </row>
    <row r="31" spans="1:7" x14ac:dyDescent="0.2">
      <c r="A31" s="63"/>
      <c r="B31" s="47">
        <v>4000</v>
      </c>
      <c r="C31" s="57">
        <f t="shared" si="0"/>
        <v>66.626666666666665</v>
      </c>
      <c r="G31" s="58">
        <v>87.3</v>
      </c>
    </row>
    <row r="32" spans="1:7" x14ac:dyDescent="0.2">
      <c r="A32" s="64"/>
      <c r="B32" s="47">
        <v>5000</v>
      </c>
      <c r="C32" s="57">
        <f t="shared" si="0"/>
        <v>62.4</v>
      </c>
      <c r="G32" s="58">
        <v>85.6</v>
      </c>
    </row>
    <row r="33" spans="1:3" x14ac:dyDescent="0.2">
      <c r="A33" s="62" t="s">
        <v>12</v>
      </c>
      <c r="B33" s="47">
        <v>50</v>
      </c>
      <c r="C33" s="55"/>
    </row>
    <row r="34" spans="1:3" x14ac:dyDescent="0.2">
      <c r="A34" s="63"/>
      <c r="B34" s="47">
        <v>63</v>
      </c>
      <c r="C34" s="55"/>
    </row>
    <row r="35" spans="1:3" x14ac:dyDescent="0.2">
      <c r="A35" s="63"/>
      <c r="B35" s="47">
        <v>80</v>
      </c>
      <c r="C35" s="55"/>
    </row>
    <row r="36" spans="1:3" x14ac:dyDescent="0.2">
      <c r="A36" s="63"/>
      <c r="B36" s="1">
        <v>100</v>
      </c>
    </row>
    <row r="37" spans="1:3" x14ac:dyDescent="0.2">
      <c r="A37" s="63"/>
      <c r="B37" s="1">
        <v>125</v>
      </c>
    </row>
    <row r="38" spans="1:3" x14ac:dyDescent="0.2">
      <c r="A38" s="63"/>
      <c r="B38" s="1">
        <v>160</v>
      </c>
    </row>
    <row r="39" spans="1:3" x14ac:dyDescent="0.2">
      <c r="A39" s="63"/>
      <c r="B39" s="1">
        <v>200</v>
      </c>
    </row>
    <row r="40" spans="1:3" x14ac:dyDescent="0.2">
      <c r="A40" s="63"/>
      <c r="B40" s="1">
        <v>250</v>
      </c>
    </row>
    <row r="41" spans="1:3" x14ac:dyDescent="0.2">
      <c r="A41" s="63"/>
      <c r="B41" s="1">
        <v>315</v>
      </c>
    </row>
    <row r="42" spans="1:3" x14ac:dyDescent="0.2">
      <c r="A42" s="63"/>
      <c r="B42" s="1">
        <v>400</v>
      </c>
    </row>
    <row r="43" spans="1:3" x14ac:dyDescent="0.2">
      <c r="A43" s="63"/>
      <c r="B43" s="1">
        <v>500</v>
      </c>
    </row>
    <row r="44" spans="1:3" x14ac:dyDescent="0.2">
      <c r="A44" s="63"/>
      <c r="B44" s="1">
        <v>630</v>
      </c>
    </row>
    <row r="45" spans="1:3" x14ac:dyDescent="0.2">
      <c r="A45" s="63"/>
      <c r="B45" s="1">
        <v>800</v>
      </c>
    </row>
    <row r="46" spans="1:3" x14ac:dyDescent="0.2">
      <c r="A46" s="63"/>
      <c r="B46" s="1">
        <v>1000</v>
      </c>
    </row>
    <row r="47" spans="1:3" x14ac:dyDescent="0.2">
      <c r="A47" s="63"/>
      <c r="B47" s="1">
        <v>1250</v>
      </c>
    </row>
    <row r="48" spans="1:3" x14ac:dyDescent="0.2">
      <c r="A48" s="63"/>
      <c r="B48" s="1">
        <v>1600</v>
      </c>
    </row>
    <row r="49" spans="1:7" x14ac:dyDescent="0.2">
      <c r="A49" s="63"/>
      <c r="B49" s="1">
        <v>2000</v>
      </c>
    </row>
    <row r="50" spans="1:7" x14ac:dyDescent="0.2">
      <c r="A50" s="63"/>
      <c r="B50" s="1">
        <v>2500</v>
      </c>
    </row>
    <row r="51" spans="1:7" x14ac:dyDescent="0.2">
      <c r="A51" s="63"/>
      <c r="B51" s="1">
        <v>3150</v>
      </c>
    </row>
    <row r="52" spans="1:7" x14ac:dyDescent="0.2">
      <c r="A52" s="63"/>
      <c r="B52" s="1">
        <v>4000</v>
      </c>
    </row>
    <row r="53" spans="1:7" x14ac:dyDescent="0.2">
      <c r="A53" s="64"/>
      <c r="B53" s="47">
        <v>5000</v>
      </c>
    </row>
    <row r="54" spans="1:7" x14ac:dyDescent="0.2">
      <c r="A54" s="62" t="s">
        <v>13</v>
      </c>
      <c r="B54" s="1">
        <v>50</v>
      </c>
      <c r="C54" s="56">
        <f>G54+E54</f>
        <v>56.766666666666666</v>
      </c>
      <c r="E54" s="59">
        <f>Daten!$O$20</f>
        <v>2.6666666666666665</v>
      </c>
      <c r="G54" s="58">
        <v>54.1</v>
      </c>
    </row>
    <row r="55" spans="1:7" x14ac:dyDescent="0.2">
      <c r="A55" s="63"/>
      <c r="B55" s="1">
        <v>63</v>
      </c>
      <c r="C55" s="56">
        <f>G55+E55</f>
        <v>51.773333333333333</v>
      </c>
      <c r="E55" s="59">
        <f>Daten!$O$21</f>
        <v>2.0733333333333333</v>
      </c>
      <c r="G55" s="58">
        <v>49.7</v>
      </c>
    </row>
    <row r="56" spans="1:7" x14ac:dyDescent="0.2">
      <c r="A56" s="63"/>
      <c r="B56" s="1">
        <v>80</v>
      </c>
      <c r="C56" s="56">
        <f t="shared" ref="C56:C74" si="1">G56+E56</f>
        <v>54.34</v>
      </c>
      <c r="E56" s="59">
        <f>Daten!$O$22</f>
        <v>8.4400000000000013</v>
      </c>
      <c r="G56" s="58">
        <v>45.9</v>
      </c>
    </row>
    <row r="57" spans="1:7" x14ac:dyDescent="0.2">
      <c r="A57" s="63"/>
      <c r="B57" s="1">
        <v>100</v>
      </c>
      <c r="C57" s="56">
        <f t="shared" si="1"/>
        <v>55.93333333333333</v>
      </c>
      <c r="E57" s="59">
        <f>Daten!$O$23</f>
        <v>12.633333333333333</v>
      </c>
      <c r="G57" s="58">
        <v>43.3</v>
      </c>
    </row>
    <row r="58" spans="1:7" x14ac:dyDescent="0.2">
      <c r="A58" s="63"/>
      <c r="B58" s="1">
        <v>125</v>
      </c>
      <c r="C58" s="56">
        <f t="shared" si="1"/>
        <v>59.213333333333338</v>
      </c>
      <c r="E58" s="59">
        <f>Daten!$O$24</f>
        <v>16.613333333333333</v>
      </c>
      <c r="G58" s="58">
        <v>42.6</v>
      </c>
    </row>
    <row r="59" spans="1:7" x14ac:dyDescent="0.2">
      <c r="A59" s="63"/>
      <c r="B59" s="1">
        <v>160</v>
      </c>
      <c r="C59" s="56">
        <f t="shared" si="1"/>
        <v>57.373333333333335</v>
      </c>
      <c r="E59" s="59">
        <f>Daten!$O$25</f>
        <v>17.873333333333335</v>
      </c>
      <c r="G59" s="58">
        <v>39.5</v>
      </c>
    </row>
    <row r="60" spans="1:7" x14ac:dyDescent="0.2">
      <c r="A60" s="63"/>
      <c r="B60" s="1">
        <v>200</v>
      </c>
      <c r="C60" s="56">
        <f t="shared" si="1"/>
        <v>61.36</v>
      </c>
      <c r="E60" s="59">
        <f>Daten!$O$26</f>
        <v>20.96</v>
      </c>
      <c r="G60" s="58">
        <v>40.4</v>
      </c>
    </row>
    <row r="61" spans="1:7" x14ac:dyDescent="0.2">
      <c r="A61" s="63"/>
      <c r="B61" s="1">
        <v>250</v>
      </c>
      <c r="C61" s="56">
        <f t="shared" si="1"/>
        <v>64.913333333333327</v>
      </c>
      <c r="E61" s="59">
        <f>Daten!$O$27</f>
        <v>21.913333333333334</v>
      </c>
      <c r="G61" s="58">
        <v>43</v>
      </c>
    </row>
    <row r="62" spans="1:7" x14ac:dyDescent="0.2">
      <c r="A62" s="63"/>
      <c r="B62" s="1">
        <v>315</v>
      </c>
      <c r="C62" s="56">
        <f t="shared" si="1"/>
        <v>65.8</v>
      </c>
      <c r="E62" s="59">
        <f>Daten!$O$28</f>
        <v>25</v>
      </c>
      <c r="G62" s="58">
        <v>40.799999999999997</v>
      </c>
    </row>
    <row r="63" spans="1:7" x14ac:dyDescent="0.2">
      <c r="A63" s="63"/>
      <c r="B63" s="1">
        <v>400</v>
      </c>
      <c r="C63" s="56">
        <f t="shared" si="1"/>
        <v>68.713333333333338</v>
      </c>
      <c r="E63" s="59">
        <f>Daten!$O$29</f>
        <v>26.713333333333331</v>
      </c>
      <c r="G63" s="58">
        <v>42</v>
      </c>
    </row>
    <row r="64" spans="1:7" x14ac:dyDescent="0.2">
      <c r="A64" s="63"/>
      <c r="B64" s="1">
        <v>500</v>
      </c>
      <c r="C64" s="56">
        <f t="shared" si="1"/>
        <v>71.88</v>
      </c>
      <c r="E64" s="59">
        <f>Daten!$O$30</f>
        <v>29.48</v>
      </c>
      <c r="G64" s="58">
        <v>42.4</v>
      </c>
    </row>
    <row r="65" spans="1:7" x14ac:dyDescent="0.2">
      <c r="A65" s="63"/>
      <c r="B65" s="1">
        <v>630</v>
      </c>
      <c r="C65" s="56">
        <f t="shared" si="1"/>
        <v>73.173333333333346</v>
      </c>
      <c r="E65" s="59">
        <f>Daten!$O$31</f>
        <v>31.97333333333334</v>
      </c>
      <c r="G65" s="58">
        <v>41.2</v>
      </c>
    </row>
    <row r="66" spans="1:7" x14ac:dyDescent="0.2">
      <c r="A66" s="63"/>
      <c r="B66" s="1">
        <v>800</v>
      </c>
      <c r="C66" s="56">
        <f t="shared" si="1"/>
        <v>69.34</v>
      </c>
      <c r="E66" s="59">
        <f>Daten!$O$32</f>
        <v>30.840000000000007</v>
      </c>
      <c r="G66" s="58">
        <v>38.5</v>
      </c>
    </row>
    <row r="67" spans="1:7" x14ac:dyDescent="0.2">
      <c r="A67" s="63"/>
      <c r="B67" s="1">
        <v>1000</v>
      </c>
      <c r="C67" s="56">
        <f t="shared" si="1"/>
        <v>64.553333333333342</v>
      </c>
      <c r="E67" s="59">
        <f>Daten!$O$33</f>
        <v>29.353333333333339</v>
      </c>
      <c r="G67" s="58">
        <v>35.200000000000003</v>
      </c>
    </row>
    <row r="68" spans="1:7" x14ac:dyDescent="0.2">
      <c r="A68" s="63"/>
      <c r="B68" s="1">
        <v>1250</v>
      </c>
      <c r="C68" s="56">
        <f t="shared" si="1"/>
        <v>61.306666666666672</v>
      </c>
      <c r="E68" s="59">
        <f>Daten!$O$34</f>
        <v>29.706666666666671</v>
      </c>
      <c r="G68" s="58">
        <v>31.6</v>
      </c>
    </row>
    <row r="69" spans="1:7" x14ac:dyDescent="0.2">
      <c r="A69" s="63"/>
      <c r="B69" s="1">
        <v>1600</v>
      </c>
      <c r="C69" s="56">
        <f t="shared" si="1"/>
        <v>54.393333333333331</v>
      </c>
      <c r="E69" s="59">
        <f>Daten!$O$35</f>
        <v>28.193333333333332</v>
      </c>
      <c r="G69" s="58">
        <v>26.2</v>
      </c>
    </row>
    <row r="70" spans="1:7" x14ac:dyDescent="0.2">
      <c r="A70" s="63"/>
      <c r="B70" s="1">
        <v>2000</v>
      </c>
      <c r="C70" s="56">
        <f t="shared" si="1"/>
        <v>45.480000000000004</v>
      </c>
      <c r="E70" s="59">
        <f>Daten!$O$36</f>
        <v>22.88</v>
      </c>
      <c r="G70" s="58">
        <v>22.6</v>
      </c>
    </row>
    <row r="71" spans="1:7" x14ac:dyDescent="0.2">
      <c r="A71" s="63"/>
      <c r="B71" s="1">
        <v>2500</v>
      </c>
      <c r="C71" s="56">
        <f t="shared" si="1"/>
        <v>37.353333333333332</v>
      </c>
      <c r="E71" s="59">
        <f>Daten!$O$37</f>
        <v>20.553333333333331</v>
      </c>
      <c r="G71" s="58">
        <v>16.8</v>
      </c>
    </row>
    <row r="72" spans="1:7" x14ac:dyDescent="0.2">
      <c r="A72" s="63"/>
      <c r="B72" s="1">
        <v>3150</v>
      </c>
      <c r="C72" s="56">
        <f t="shared" si="1"/>
        <v>31.059999999999995</v>
      </c>
      <c r="E72" s="59">
        <f>Daten!$O$38</f>
        <v>20.259999999999994</v>
      </c>
      <c r="G72" s="58">
        <v>10.8</v>
      </c>
    </row>
    <row r="73" spans="1:7" x14ac:dyDescent="0.2">
      <c r="A73" s="63"/>
      <c r="B73" s="1">
        <v>4000</v>
      </c>
      <c r="C73" s="56">
        <f t="shared" si="1"/>
        <v>29.673333333333332</v>
      </c>
      <c r="E73" s="59">
        <f>Daten!$O$39</f>
        <v>20.673333333333332</v>
      </c>
      <c r="G73" s="58">
        <v>9</v>
      </c>
    </row>
    <row r="74" spans="1:7" x14ac:dyDescent="0.2">
      <c r="A74" s="64"/>
      <c r="B74" s="47">
        <v>5000</v>
      </c>
      <c r="C74" s="56">
        <f t="shared" si="1"/>
        <v>31.799999999999997</v>
      </c>
      <c r="E74" s="59">
        <f>Daten!$O$40</f>
        <v>23.199999999999996</v>
      </c>
      <c r="G74" s="58">
        <v>8.6</v>
      </c>
    </row>
    <row r="75" spans="1:7" ht="25.5" x14ac:dyDescent="0.2">
      <c r="A75" s="62" t="s">
        <v>14</v>
      </c>
      <c r="B75" s="1" t="s">
        <v>3</v>
      </c>
      <c r="G75" s="60">
        <v>50</v>
      </c>
    </row>
    <row r="76" spans="1:7" ht="25.5" x14ac:dyDescent="0.2">
      <c r="A76" s="63"/>
      <c r="B76" s="1" t="s">
        <v>19</v>
      </c>
      <c r="G76" s="61"/>
    </row>
    <row r="77" spans="1:7" ht="38.25" x14ac:dyDescent="0.2">
      <c r="A77" s="63"/>
      <c r="B77" s="1" t="s">
        <v>20</v>
      </c>
      <c r="G77" s="61"/>
    </row>
    <row r="78" spans="1:7" x14ac:dyDescent="0.2">
      <c r="A78" s="63"/>
      <c r="B78" s="1" t="s">
        <v>21</v>
      </c>
      <c r="G78" s="61"/>
    </row>
    <row r="79" spans="1:7" x14ac:dyDescent="0.2">
      <c r="A79" s="64"/>
      <c r="B79" s="1" t="s">
        <v>0</v>
      </c>
      <c r="G79" s="61" t="s">
        <v>90</v>
      </c>
    </row>
    <row r="80" spans="1:7" ht="25.5" x14ac:dyDescent="0.2">
      <c r="A80" s="62" t="s">
        <v>15</v>
      </c>
      <c r="B80" s="1" t="s">
        <v>3</v>
      </c>
      <c r="G80" s="61">
        <v>40</v>
      </c>
    </row>
    <row r="81" spans="1:7" ht="25.5" x14ac:dyDescent="0.2">
      <c r="A81" s="63"/>
      <c r="B81" s="1" t="s">
        <v>19</v>
      </c>
      <c r="G81" s="61"/>
    </row>
    <row r="82" spans="1:7" ht="38.25" x14ac:dyDescent="0.2">
      <c r="A82" s="63"/>
      <c r="B82" s="1" t="s">
        <v>20</v>
      </c>
      <c r="G82" s="61"/>
    </row>
    <row r="83" spans="1:7" x14ac:dyDescent="0.2">
      <c r="A83" s="63"/>
      <c r="B83" s="1" t="s">
        <v>21</v>
      </c>
      <c r="G83" s="61"/>
    </row>
    <row r="84" spans="1:7" x14ac:dyDescent="0.2">
      <c r="A84" s="64"/>
      <c r="B84" s="1" t="s">
        <v>0</v>
      </c>
      <c r="G84" s="61" t="s">
        <v>91</v>
      </c>
    </row>
    <row r="85" spans="1:7" ht="25.5" x14ac:dyDescent="0.2">
      <c r="A85" s="62" t="s">
        <v>16</v>
      </c>
      <c r="B85" s="1" t="s">
        <v>3</v>
      </c>
      <c r="G85" s="61">
        <v>100</v>
      </c>
    </row>
    <row r="86" spans="1:7" ht="25.5" x14ac:dyDescent="0.2">
      <c r="A86" s="63"/>
      <c r="B86" s="1" t="s">
        <v>19</v>
      </c>
      <c r="G86" s="61"/>
    </row>
    <row r="87" spans="1:7" ht="38.25" x14ac:dyDescent="0.2">
      <c r="A87" s="63"/>
      <c r="B87" s="1" t="s">
        <v>20</v>
      </c>
      <c r="G87" s="61"/>
    </row>
    <row r="88" spans="1:7" x14ac:dyDescent="0.2">
      <c r="A88" s="63"/>
      <c r="B88" s="1" t="s">
        <v>21</v>
      </c>
      <c r="G88" s="61"/>
    </row>
    <row r="89" spans="1:7" x14ac:dyDescent="0.2">
      <c r="A89" s="64"/>
      <c r="B89" s="1" t="s">
        <v>0</v>
      </c>
      <c r="G89" s="61" t="s">
        <v>92</v>
      </c>
    </row>
    <row r="90" spans="1:7" ht="25.5" x14ac:dyDescent="0.2">
      <c r="A90" s="62" t="s">
        <v>17</v>
      </c>
      <c r="B90" s="1" t="s">
        <v>3</v>
      </c>
      <c r="G90" s="61">
        <v>146</v>
      </c>
    </row>
    <row r="91" spans="1:7" ht="25.5" x14ac:dyDescent="0.2">
      <c r="A91" s="63"/>
      <c r="B91" s="1" t="s">
        <v>19</v>
      </c>
      <c r="G91" s="61"/>
    </row>
    <row r="92" spans="1:7" ht="38.25" x14ac:dyDescent="0.2">
      <c r="A92" s="63"/>
      <c r="B92" s="1" t="s">
        <v>20</v>
      </c>
      <c r="G92" s="61"/>
    </row>
    <row r="93" spans="1:7" x14ac:dyDescent="0.2">
      <c r="A93" s="63"/>
      <c r="B93" s="1" t="s">
        <v>21</v>
      </c>
      <c r="G93" s="61"/>
    </row>
    <row r="94" spans="1:7" x14ac:dyDescent="0.2">
      <c r="A94" s="64"/>
      <c r="B94" s="1" t="s">
        <v>0</v>
      </c>
      <c r="G94" s="61" t="s">
        <v>93</v>
      </c>
    </row>
  </sheetData>
  <mergeCells count="18">
    <mergeCell ref="A8:B8"/>
    <mergeCell ref="A9:B9"/>
    <mergeCell ref="A33:A53"/>
    <mergeCell ref="A54:A74"/>
    <mergeCell ref="A75:A79"/>
    <mergeCell ref="A80:A84"/>
    <mergeCell ref="A85:A89"/>
    <mergeCell ref="A90:A94"/>
    <mergeCell ref="A10:B10"/>
    <mergeCell ref="A11:B11"/>
    <mergeCell ref="A12:A32"/>
    <mergeCell ref="A6:B6"/>
    <mergeCell ref="A7:B7"/>
    <mergeCell ref="A1:B1"/>
    <mergeCell ref="A2:B2"/>
    <mergeCell ref="A3:B3"/>
    <mergeCell ref="A4:B4"/>
    <mergeCell ref="A5:B5"/>
  </mergeCells>
  <phoneticPr fontId="3" type="noConversion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54"/>
  <sheetViews>
    <sheetView tabSelected="1" zoomScale="75" workbookViewId="0">
      <selection activeCell="AG1" sqref="AG1:AH1"/>
    </sheetView>
  </sheetViews>
  <sheetFormatPr baseColWidth="10" defaultRowHeight="12.75" x14ac:dyDescent="0.2"/>
  <cols>
    <col min="1" max="1" width="14.7109375" customWidth="1"/>
    <col min="2" max="2" width="58.42578125" customWidth="1"/>
    <col min="4" max="4" width="19.28515625" customWidth="1"/>
    <col min="5" max="5" width="56.7109375" customWidth="1"/>
    <col min="7" max="7" width="14.28515625" customWidth="1"/>
    <col min="8" max="8" width="56" customWidth="1"/>
    <col min="10" max="10" width="22.7109375" customWidth="1"/>
    <col min="11" max="11" width="26.42578125" customWidth="1"/>
    <col min="12" max="12" width="30" customWidth="1"/>
    <col min="14" max="14" width="20.85546875" customWidth="1"/>
    <col min="15" max="15" width="38" bestFit="1" customWidth="1"/>
    <col min="16" max="30" width="11.42578125" hidden="1" customWidth="1"/>
    <col min="32" max="32" width="23.7109375" customWidth="1"/>
    <col min="33" max="34" width="30.5703125" customWidth="1"/>
  </cols>
  <sheetData>
    <row r="1" spans="1:34" ht="13.5" customHeight="1" thickBot="1" x14ac:dyDescent="0.25">
      <c r="B1" s="24" t="s">
        <v>23</v>
      </c>
      <c r="E1" s="24" t="s">
        <v>49</v>
      </c>
      <c r="H1" s="24" t="s">
        <v>43</v>
      </c>
      <c r="K1" s="69" t="s">
        <v>77</v>
      </c>
      <c r="L1" s="70"/>
      <c r="N1" s="69" t="s">
        <v>76</v>
      </c>
      <c r="O1" s="70"/>
      <c r="AG1" s="69" t="s">
        <v>79</v>
      </c>
      <c r="AH1" s="70"/>
    </row>
    <row r="2" spans="1:34" ht="24.75" customHeight="1" thickBot="1" x14ac:dyDescent="0.25">
      <c r="A2" s="3" t="s">
        <v>27</v>
      </c>
      <c r="B2" s="6" t="s">
        <v>28</v>
      </c>
      <c r="D2" s="3" t="s">
        <v>34</v>
      </c>
      <c r="E2" s="6" t="s">
        <v>35</v>
      </c>
      <c r="G2" s="5" t="s">
        <v>29</v>
      </c>
      <c r="H2" s="6" t="s">
        <v>44</v>
      </c>
      <c r="J2" s="3" t="s">
        <v>60</v>
      </c>
      <c r="K2" s="74" t="s">
        <v>61</v>
      </c>
      <c r="L2" s="74"/>
      <c r="N2" s="3" t="s">
        <v>60</v>
      </c>
      <c r="O2" s="4" t="s">
        <v>71</v>
      </c>
      <c r="P2" s="35"/>
      <c r="Q2" s="35"/>
      <c r="R2" s="35"/>
      <c r="S2" s="35"/>
      <c r="AF2" s="3" t="s">
        <v>60</v>
      </c>
      <c r="AG2" s="74"/>
      <c r="AH2" s="74"/>
    </row>
    <row r="3" spans="1:34" ht="18" customHeight="1" thickBot="1" x14ac:dyDescent="0.25">
      <c r="A3" s="5" t="s">
        <v>29</v>
      </c>
      <c r="B3" s="6" t="s">
        <v>30</v>
      </c>
      <c r="D3" s="5" t="s">
        <v>36</v>
      </c>
      <c r="E3" s="6" t="s">
        <v>37</v>
      </c>
      <c r="G3" s="5" t="s">
        <v>27</v>
      </c>
      <c r="H3" s="6" t="s">
        <v>45</v>
      </c>
      <c r="J3" s="5" t="s">
        <v>62</v>
      </c>
      <c r="K3" s="74" t="s">
        <v>63</v>
      </c>
      <c r="L3" s="74"/>
      <c r="N3" s="5" t="s">
        <v>62</v>
      </c>
      <c r="O3" s="6" t="s">
        <v>72</v>
      </c>
      <c r="P3" s="35"/>
      <c r="Q3" s="35"/>
      <c r="R3" s="35"/>
      <c r="S3" s="35"/>
      <c r="AF3" s="5" t="s">
        <v>62</v>
      </c>
      <c r="AG3" s="74"/>
      <c r="AH3" s="74"/>
    </row>
    <row r="4" spans="1:34" ht="15" customHeight="1" thickBot="1" x14ac:dyDescent="0.25">
      <c r="A4" s="5" t="s">
        <v>27</v>
      </c>
      <c r="B4" s="6" t="s">
        <v>28</v>
      </c>
      <c r="D4" s="5" t="s">
        <v>38</v>
      </c>
      <c r="E4" s="6" t="s">
        <v>39</v>
      </c>
      <c r="G4" s="5" t="s">
        <v>27</v>
      </c>
      <c r="H4" s="6" t="s">
        <v>46</v>
      </c>
      <c r="J4" s="5" t="s">
        <v>64</v>
      </c>
      <c r="K4" s="74" t="s">
        <v>65</v>
      </c>
      <c r="L4" s="74"/>
      <c r="AF4" s="5" t="s">
        <v>64</v>
      </c>
      <c r="AG4" s="74" t="s">
        <v>65</v>
      </c>
      <c r="AH4" s="74"/>
    </row>
    <row r="5" spans="1:34" ht="12.75" customHeight="1" thickBot="1" x14ac:dyDescent="0.25">
      <c r="D5" s="5" t="s">
        <v>27</v>
      </c>
      <c r="E5" s="6" t="s">
        <v>40</v>
      </c>
      <c r="J5" s="25" t="s">
        <v>24</v>
      </c>
      <c r="K5" s="71" t="s">
        <v>68</v>
      </c>
      <c r="L5" s="71"/>
      <c r="N5" s="33"/>
      <c r="AF5" s="25" t="s">
        <v>24</v>
      </c>
      <c r="AG5" s="71" t="s">
        <v>68</v>
      </c>
      <c r="AH5" s="71"/>
    </row>
    <row r="6" spans="1:34" ht="12.75" customHeight="1" thickBot="1" x14ac:dyDescent="0.25">
      <c r="D6" s="5" t="s">
        <v>29</v>
      </c>
      <c r="E6" s="6" t="s">
        <v>41</v>
      </c>
    </row>
    <row r="7" spans="1:34" ht="12.75" customHeight="1" thickBot="1" x14ac:dyDescent="0.25">
      <c r="D7" s="5" t="s">
        <v>27</v>
      </c>
      <c r="E7" s="6" t="s">
        <v>28</v>
      </c>
    </row>
    <row r="10" spans="1:34" ht="12.75" customHeight="1" x14ac:dyDescent="0.2"/>
    <row r="12" spans="1:34" ht="12.75" customHeight="1" x14ac:dyDescent="0.2"/>
    <row r="13" spans="1:34" ht="13.5" thickBot="1" x14ac:dyDescent="0.25"/>
    <row r="14" spans="1:34" ht="15" thickBot="1" x14ac:dyDescent="0.25">
      <c r="A14" s="3" t="s">
        <v>50</v>
      </c>
      <c r="B14" s="4" t="s">
        <v>51</v>
      </c>
      <c r="D14" s="3" t="s">
        <v>50</v>
      </c>
      <c r="E14" s="4" t="s">
        <v>56</v>
      </c>
      <c r="G14" s="3" t="s">
        <v>50</v>
      </c>
      <c r="H14" s="4" t="s">
        <v>58</v>
      </c>
    </row>
    <row r="15" spans="1:34" ht="15" thickBot="1" x14ac:dyDescent="0.25">
      <c r="A15" s="5" t="s">
        <v>52</v>
      </c>
      <c r="B15" s="6" t="s">
        <v>53</v>
      </c>
      <c r="D15" s="5" t="s">
        <v>52</v>
      </c>
      <c r="E15" s="6" t="s">
        <v>53</v>
      </c>
      <c r="G15" s="5" t="s">
        <v>52</v>
      </c>
      <c r="H15" s="6" t="s">
        <v>53</v>
      </c>
      <c r="J15" s="5" t="s">
        <v>50</v>
      </c>
      <c r="K15" s="6" t="s">
        <v>66</v>
      </c>
      <c r="AF15" s="5" t="s">
        <v>50</v>
      </c>
      <c r="AG15" s="6" t="s">
        <v>66</v>
      </c>
    </row>
    <row r="16" spans="1:34" ht="23.25" thickBot="1" x14ac:dyDescent="0.25">
      <c r="A16" s="5" t="s">
        <v>54</v>
      </c>
      <c r="B16" s="6" t="s">
        <v>55</v>
      </c>
      <c r="D16" s="5" t="s">
        <v>54</v>
      </c>
      <c r="E16" s="6" t="s">
        <v>57</v>
      </c>
      <c r="G16" s="5" t="s">
        <v>54</v>
      </c>
      <c r="H16" s="6" t="s">
        <v>59</v>
      </c>
      <c r="J16" s="5" t="s">
        <v>54</v>
      </c>
      <c r="K16" s="6" t="s">
        <v>67</v>
      </c>
      <c r="AF16" s="5" t="s">
        <v>54</v>
      </c>
      <c r="AG16" s="6" t="s">
        <v>67</v>
      </c>
    </row>
    <row r="17" spans="1:34" ht="13.5" thickBot="1" x14ac:dyDescent="0.25"/>
    <row r="18" spans="1:34" ht="15" thickBot="1" x14ac:dyDescent="0.25">
      <c r="B18" s="22" t="s">
        <v>33</v>
      </c>
      <c r="E18" s="23" t="s">
        <v>42</v>
      </c>
      <c r="H18" s="23" t="s">
        <v>47</v>
      </c>
      <c r="K18" s="72" t="s">
        <v>69</v>
      </c>
      <c r="L18" s="73"/>
      <c r="AG18" s="72" t="s">
        <v>69</v>
      </c>
      <c r="AH18" s="73"/>
    </row>
    <row r="19" spans="1:34" ht="16.5" thickBot="1" x14ac:dyDescent="0.25">
      <c r="A19" s="7" t="s">
        <v>31</v>
      </c>
      <c r="B19" s="8" t="s">
        <v>32</v>
      </c>
      <c r="D19" s="7" t="s">
        <v>31</v>
      </c>
      <c r="E19" s="8" t="s">
        <v>32</v>
      </c>
      <c r="G19" s="7" t="s">
        <v>31</v>
      </c>
      <c r="H19" s="8" t="s">
        <v>32</v>
      </c>
      <c r="J19" s="7" t="s">
        <v>31</v>
      </c>
      <c r="K19" s="8" t="s">
        <v>32</v>
      </c>
      <c r="L19" s="7" t="s">
        <v>70</v>
      </c>
      <c r="N19" s="7" t="s">
        <v>31</v>
      </c>
      <c r="O19" s="36" t="s">
        <v>78</v>
      </c>
      <c r="AF19" s="7" t="s">
        <v>31</v>
      </c>
      <c r="AG19" s="8" t="s">
        <v>32</v>
      </c>
      <c r="AH19" s="7" t="s">
        <v>70</v>
      </c>
    </row>
    <row r="20" spans="1:34" ht="14.25" x14ac:dyDescent="0.2">
      <c r="A20" s="9">
        <v>50</v>
      </c>
      <c r="B20" s="17">
        <v>33</v>
      </c>
      <c r="D20" s="9">
        <v>50</v>
      </c>
      <c r="E20" s="17">
        <v>31.9</v>
      </c>
      <c r="G20" s="9">
        <v>50</v>
      </c>
      <c r="H20" s="17">
        <v>30.6</v>
      </c>
      <c r="J20" s="26">
        <v>50</v>
      </c>
      <c r="K20" s="17">
        <v>24.5</v>
      </c>
      <c r="L20" s="27">
        <v>54.1</v>
      </c>
      <c r="N20" s="26">
        <v>50</v>
      </c>
      <c r="O20" s="37">
        <f>AVERAGE(P20:AD20)</f>
        <v>2.6666666666666665</v>
      </c>
      <c r="P20">
        <v>1.2</v>
      </c>
      <c r="Q20">
        <v>1.8</v>
      </c>
      <c r="R20">
        <v>0.7</v>
      </c>
      <c r="S20">
        <v>-0.6</v>
      </c>
      <c r="T20">
        <v>7.3</v>
      </c>
      <c r="U20">
        <v>5</v>
      </c>
      <c r="V20">
        <v>-3.1</v>
      </c>
      <c r="W20">
        <v>3.4</v>
      </c>
      <c r="X20">
        <v>4.5999999999999996</v>
      </c>
      <c r="Y20">
        <v>7.2</v>
      </c>
      <c r="Z20">
        <v>3.8</v>
      </c>
      <c r="AA20">
        <v>2.2999999999999998</v>
      </c>
      <c r="AB20">
        <v>4.3</v>
      </c>
      <c r="AC20">
        <v>-0.1</v>
      </c>
      <c r="AD20">
        <v>2.2000000000000002</v>
      </c>
      <c r="AF20" s="43">
        <v>50</v>
      </c>
      <c r="AG20" s="46">
        <f>K20-O20</f>
        <v>21.833333333333332</v>
      </c>
      <c r="AH20" s="46">
        <f>L20+O20</f>
        <v>56.766666666666666</v>
      </c>
    </row>
    <row r="21" spans="1:34" ht="14.25" x14ac:dyDescent="0.2">
      <c r="A21" s="9">
        <v>63</v>
      </c>
      <c r="B21" s="17">
        <v>36.200000000000003</v>
      </c>
      <c r="D21" s="9">
        <v>63</v>
      </c>
      <c r="E21" s="17">
        <v>31.7</v>
      </c>
      <c r="G21" s="9">
        <v>63</v>
      </c>
      <c r="H21" s="17">
        <v>29</v>
      </c>
      <c r="J21" s="9">
        <v>63</v>
      </c>
      <c r="K21" s="17">
        <v>33.4</v>
      </c>
      <c r="L21" s="27">
        <v>49.7</v>
      </c>
      <c r="N21" s="9">
        <v>63</v>
      </c>
      <c r="O21" s="37">
        <f t="shared" ref="O21:O40" si="0">AVERAGE(P21:AD21)</f>
        <v>2.0733333333333333</v>
      </c>
      <c r="P21">
        <v>3.4</v>
      </c>
      <c r="Q21">
        <v>6.8</v>
      </c>
      <c r="R21">
        <v>2</v>
      </c>
      <c r="S21">
        <v>0.9</v>
      </c>
      <c r="T21">
        <v>1.3</v>
      </c>
      <c r="U21">
        <v>3.5</v>
      </c>
      <c r="V21">
        <v>3.5</v>
      </c>
      <c r="W21">
        <v>0.3</v>
      </c>
      <c r="X21">
        <v>-0.7</v>
      </c>
      <c r="Y21">
        <v>1.8</v>
      </c>
      <c r="Z21">
        <v>1.4</v>
      </c>
      <c r="AA21">
        <v>-5</v>
      </c>
      <c r="AB21">
        <v>3.5</v>
      </c>
      <c r="AC21">
        <v>3.8</v>
      </c>
      <c r="AD21">
        <v>4.5999999999999996</v>
      </c>
      <c r="AF21" s="44">
        <v>63</v>
      </c>
      <c r="AG21" s="37">
        <f t="shared" ref="AG21:AG40" si="1">K21-O21</f>
        <v>31.326666666666664</v>
      </c>
      <c r="AH21" s="37">
        <f t="shared" ref="AH21:AH40" si="2">L21+O21</f>
        <v>51.773333333333333</v>
      </c>
    </row>
    <row r="22" spans="1:34" ht="15" thickBot="1" x14ac:dyDescent="0.25">
      <c r="A22" s="10">
        <v>80</v>
      </c>
      <c r="B22" s="11">
        <v>33.5</v>
      </c>
      <c r="D22" s="10">
        <v>80</v>
      </c>
      <c r="E22" s="11">
        <v>30</v>
      </c>
      <c r="G22" s="10">
        <v>80</v>
      </c>
      <c r="H22" s="11">
        <v>28.8</v>
      </c>
      <c r="J22" s="10">
        <v>80</v>
      </c>
      <c r="K22" s="11">
        <v>45.9</v>
      </c>
      <c r="L22" s="28">
        <v>45.9</v>
      </c>
      <c r="N22" s="10">
        <v>80</v>
      </c>
      <c r="O22" s="38">
        <f t="shared" si="0"/>
        <v>8.4400000000000013</v>
      </c>
      <c r="P22">
        <v>13.8</v>
      </c>
      <c r="Q22">
        <v>12.4</v>
      </c>
      <c r="R22">
        <v>9.4</v>
      </c>
      <c r="S22">
        <v>7.5</v>
      </c>
      <c r="T22">
        <v>4.7</v>
      </c>
      <c r="U22">
        <v>8.1999999999999993</v>
      </c>
      <c r="V22">
        <v>11</v>
      </c>
      <c r="W22">
        <v>7.2</v>
      </c>
      <c r="X22">
        <v>5</v>
      </c>
      <c r="Y22">
        <v>5.7</v>
      </c>
      <c r="Z22">
        <v>4.2</v>
      </c>
      <c r="AA22">
        <v>0.6</v>
      </c>
      <c r="AB22">
        <v>9.8000000000000007</v>
      </c>
      <c r="AC22">
        <v>11.7</v>
      </c>
      <c r="AD22">
        <v>15.4</v>
      </c>
      <c r="AF22" s="45">
        <v>80</v>
      </c>
      <c r="AG22" s="37">
        <f t="shared" si="1"/>
        <v>37.459999999999994</v>
      </c>
      <c r="AH22" s="37">
        <f t="shared" si="2"/>
        <v>54.34</v>
      </c>
    </row>
    <row r="23" spans="1:34" ht="14.25" x14ac:dyDescent="0.2">
      <c r="A23" s="12">
        <v>100</v>
      </c>
      <c r="B23" s="13">
        <v>35.700000000000003</v>
      </c>
      <c r="D23" s="12">
        <v>100</v>
      </c>
      <c r="E23" s="13">
        <v>31.7</v>
      </c>
      <c r="G23" s="12">
        <v>100</v>
      </c>
      <c r="H23" s="13">
        <v>30.8</v>
      </c>
      <c r="J23" s="12">
        <v>100</v>
      </c>
      <c r="K23" s="13">
        <v>53.1</v>
      </c>
      <c r="L23" s="29">
        <v>43.3</v>
      </c>
      <c r="N23" s="12">
        <v>100</v>
      </c>
      <c r="O23" s="39">
        <f t="shared" si="0"/>
        <v>12.633333333333333</v>
      </c>
      <c r="P23">
        <v>14.8</v>
      </c>
      <c r="Q23">
        <v>14</v>
      </c>
      <c r="R23">
        <v>11.7</v>
      </c>
      <c r="S23">
        <v>14.7</v>
      </c>
      <c r="T23">
        <v>6.6</v>
      </c>
      <c r="U23">
        <v>15.9</v>
      </c>
      <c r="V23">
        <v>11.8</v>
      </c>
      <c r="W23">
        <v>11.8</v>
      </c>
      <c r="X23">
        <v>11</v>
      </c>
      <c r="Y23">
        <v>12.8</v>
      </c>
      <c r="Z23">
        <v>10.5</v>
      </c>
      <c r="AA23">
        <v>10.3</v>
      </c>
      <c r="AB23">
        <v>13.2</v>
      </c>
      <c r="AC23">
        <v>13.9</v>
      </c>
      <c r="AD23">
        <v>16.5</v>
      </c>
      <c r="AF23" s="44">
        <v>100</v>
      </c>
      <c r="AG23" s="37">
        <f t="shared" si="1"/>
        <v>40.466666666666669</v>
      </c>
      <c r="AH23" s="37">
        <f t="shared" si="2"/>
        <v>55.93333333333333</v>
      </c>
    </row>
    <row r="24" spans="1:34" ht="14.25" x14ac:dyDescent="0.2">
      <c r="A24" s="12">
        <v>125</v>
      </c>
      <c r="B24" s="13">
        <v>31</v>
      </c>
      <c r="D24" s="12">
        <v>125</v>
      </c>
      <c r="E24" s="13">
        <v>36.5</v>
      </c>
      <c r="G24" s="12">
        <v>125</v>
      </c>
      <c r="H24" s="13">
        <v>29.3</v>
      </c>
      <c r="J24" s="12">
        <v>125</v>
      </c>
      <c r="K24" s="13">
        <v>61.5</v>
      </c>
      <c r="L24" s="29">
        <v>42.6</v>
      </c>
      <c r="N24" s="12">
        <v>125</v>
      </c>
      <c r="O24" s="39">
        <f t="shared" si="0"/>
        <v>16.613333333333333</v>
      </c>
      <c r="P24">
        <v>17.600000000000001</v>
      </c>
      <c r="Q24">
        <v>17.2</v>
      </c>
      <c r="R24">
        <v>16.2</v>
      </c>
      <c r="S24">
        <v>18.7</v>
      </c>
      <c r="T24">
        <v>17.7</v>
      </c>
      <c r="U24">
        <v>16.899999999999999</v>
      </c>
      <c r="V24">
        <v>16.100000000000001</v>
      </c>
      <c r="W24">
        <v>18.399999999999999</v>
      </c>
      <c r="X24">
        <v>14.7</v>
      </c>
      <c r="Y24">
        <v>12.8</v>
      </c>
      <c r="Z24">
        <v>14.9</v>
      </c>
      <c r="AA24">
        <v>18.2</v>
      </c>
      <c r="AB24">
        <v>12.9</v>
      </c>
      <c r="AC24">
        <v>19.2</v>
      </c>
      <c r="AD24">
        <v>17.7</v>
      </c>
      <c r="AF24" s="44">
        <v>125</v>
      </c>
      <c r="AG24" s="37">
        <f t="shared" si="1"/>
        <v>44.88666666666667</v>
      </c>
      <c r="AH24" s="37">
        <f t="shared" si="2"/>
        <v>59.213333333333338</v>
      </c>
    </row>
    <row r="25" spans="1:34" ht="15" thickBot="1" x14ac:dyDescent="0.25">
      <c r="A25" s="14">
        <v>160</v>
      </c>
      <c r="B25" s="15">
        <v>32.6</v>
      </c>
      <c r="D25" s="14">
        <v>160</v>
      </c>
      <c r="E25" s="15">
        <v>38</v>
      </c>
      <c r="G25" s="14">
        <v>160</v>
      </c>
      <c r="H25" s="15">
        <v>29</v>
      </c>
      <c r="J25" s="14">
        <v>160</v>
      </c>
      <c r="K25" s="15">
        <v>64.2</v>
      </c>
      <c r="L25" s="30">
        <v>39.5</v>
      </c>
      <c r="N25" s="14">
        <v>160</v>
      </c>
      <c r="O25" s="40">
        <f t="shared" si="0"/>
        <v>17.873333333333335</v>
      </c>
      <c r="P25">
        <v>19.8</v>
      </c>
      <c r="Q25">
        <v>16.600000000000001</v>
      </c>
      <c r="R25">
        <v>19.7</v>
      </c>
      <c r="S25">
        <v>20.5</v>
      </c>
      <c r="T25">
        <v>15.4</v>
      </c>
      <c r="U25">
        <v>19</v>
      </c>
      <c r="V25">
        <v>20.7</v>
      </c>
      <c r="W25">
        <v>17.7</v>
      </c>
      <c r="X25">
        <v>15.2</v>
      </c>
      <c r="Y25">
        <v>17.3</v>
      </c>
      <c r="Z25">
        <v>15.5</v>
      </c>
      <c r="AA25">
        <v>16.8</v>
      </c>
      <c r="AB25">
        <v>15.2</v>
      </c>
      <c r="AC25">
        <v>19.2</v>
      </c>
      <c r="AD25">
        <v>19.5</v>
      </c>
      <c r="AF25" s="45">
        <v>160</v>
      </c>
      <c r="AG25" s="37">
        <f t="shared" si="1"/>
        <v>46.326666666666668</v>
      </c>
      <c r="AH25" s="37">
        <f t="shared" si="2"/>
        <v>57.373333333333335</v>
      </c>
    </row>
    <row r="26" spans="1:34" ht="14.25" x14ac:dyDescent="0.2">
      <c r="A26" s="12">
        <v>200</v>
      </c>
      <c r="B26" s="13">
        <v>34.200000000000003</v>
      </c>
      <c r="D26" s="12">
        <v>200</v>
      </c>
      <c r="E26" s="13">
        <v>40.6</v>
      </c>
      <c r="G26" s="12">
        <v>200</v>
      </c>
      <c r="H26" s="13">
        <v>29.4</v>
      </c>
      <c r="J26" s="12">
        <v>200</v>
      </c>
      <c r="K26" s="13">
        <v>66.900000000000006</v>
      </c>
      <c r="L26" s="29">
        <v>40.4</v>
      </c>
      <c r="N26" s="12">
        <v>200</v>
      </c>
      <c r="O26" s="39">
        <f t="shared" si="0"/>
        <v>20.96</v>
      </c>
      <c r="P26">
        <v>20.100000000000001</v>
      </c>
      <c r="Q26">
        <v>17.3</v>
      </c>
      <c r="R26">
        <v>22.7</v>
      </c>
      <c r="S26">
        <v>21.4</v>
      </c>
      <c r="T26">
        <v>22.3</v>
      </c>
      <c r="U26">
        <v>20.7</v>
      </c>
      <c r="V26">
        <v>23.3</v>
      </c>
      <c r="W26">
        <v>20.7</v>
      </c>
      <c r="X26">
        <v>21.6</v>
      </c>
      <c r="Y26">
        <v>21.3</v>
      </c>
      <c r="Z26">
        <v>22.9</v>
      </c>
      <c r="AA26">
        <v>21.8</v>
      </c>
      <c r="AB26">
        <v>18.3</v>
      </c>
      <c r="AC26">
        <v>20</v>
      </c>
      <c r="AD26">
        <v>20</v>
      </c>
      <c r="AF26" s="44">
        <v>200</v>
      </c>
      <c r="AG26" s="37">
        <f t="shared" si="1"/>
        <v>45.940000000000005</v>
      </c>
      <c r="AH26" s="37">
        <f t="shared" si="2"/>
        <v>61.36</v>
      </c>
    </row>
    <row r="27" spans="1:34" ht="14.25" x14ac:dyDescent="0.2">
      <c r="A27" s="12">
        <v>250</v>
      </c>
      <c r="B27" s="13">
        <v>34.5</v>
      </c>
      <c r="D27" s="12">
        <v>250</v>
      </c>
      <c r="E27" s="13">
        <v>40.299999999999997</v>
      </c>
      <c r="G27" s="12">
        <v>250</v>
      </c>
      <c r="H27" s="13">
        <v>30</v>
      </c>
      <c r="J27" s="12">
        <v>250</v>
      </c>
      <c r="K27" s="13">
        <v>70.099999999999994</v>
      </c>
      <c r="L27" s="29">
        <v>43</v>
      </c>
      <c r="N27" s="12">
        <v>250</v>
      </c>
      <c r="O27" s="39">
        <f t="shared" si="0"/>
        <v>21.913333333333334</v>
      </c>
      <c r="P27">
        <v>20.8</v>
      </c>
      <c r="Q27">
        <v>20.5</v>
      </c>
      <c r="R27">
        <v>23.3</v>
      </c>
      <c r="S27">
        <v>22.8</v>
      </c>
      <c r="T27">
        <v>23.7</v>
      </c>
      <c r="U27">
        <v>20.3</v>
      </c>
      <c r="V27">
        <v>22.5</v>
      </c>
      <c r="W27">
        <v>25.3</v>
      </c>
      <c r="X27">
        <v>23.7</v>
      </c>
      <c r="Y27">
        <v>20.100000000000001</v>
      </c>
      <c r="Z27">
        <v>23.8</v>
      </c>
      <c r="AA27">
        <v>22.8</v>
      </c>
      <c r="AB27">
        <v>19.899999999999999</v>
      </c>
      <c r="AC27">
        <v>18.7</v>
      </c>
      <c r="AD27">
        <v>20.5</v>
      </c>
      <c r="AF27" s="44">
        <v>250</v>
      </c>
      <c r="AG27" s="37">
        <f t="shared" si="1"/>
        <v>48.18666666666666</v>
      </c>
      <c r="AH27" s="37">
        <f t="shared" si="2"/>
        <v>64.913333333333327</v>
      </c>
    </row>
    <row r="28" spans="1:34" ht="15" thickBot="1" x14ac:dyDescent="0.25">
      <c r="A28" s="14">
        <v>315</v>
      </c>
      <c r="B28" s="15">
        <v>36.200000000000003</v>
      </c>
      <c r="D28" s="14">
        <v>315</v>
      </c>
      <c r="E28" s="15">
        <v>44.9</v>
      </c>
      <c r="G28" s="14">
        <v>315</v>
      </c>
      <c r="H28" s="15">
        <v>30.5</v>
      </c>
      <c r="J28" s="14">
        <v>315</v>
      </c>
      <c r="K28" s="15">
        <v>71.2</v>
      </c>
      <c r="L28" s="30">
        <v>40.799999999999997</v>
      </c>
      <c r="N28" s="14">
        <v>315</v>
      </c>
      <c r="O28" s="40">
        <f t="shared" si="0"/>
        <v>25</v>
      </c>
      <c r="P28">
        <v>21.1</v>
      </c>
      <c r="Q28">
        <v>19.2</v>
      </c>
      <c r="R28">
        <v>24.9</v>
      </c>
      <c r="S28">
        <v>26.6</v>
      </c>
      <c r="T28">
        <v>23.9</v>
      </c>
      <c r="U28">
        <v>25.1</v>
      </c>
      <c r="V28">
        <v>27.8</v>
      </c>
      <c r="W28">
        <v>26.7</v>
      </c>
      <c r="X28">
        <v>27.6</v>
      </c>
      <c r="Y28">
        <v>28.5</v>
      </c>
      <c r="Z28">
        <v>29</v>
      </c>
      <c r="AA28">
        <v>28.8</v>
      </c>
      <c r="AB28">
        <v>21.1</v>
      </c>
      <c r="AC28">
        <v>22.9</v>
      </c>
      <c r="AD28">
        <v>21.8</v>
      </c>
      <c r="AF28" s="45">
        <v>315</v>
      </c>
      <c r="AG28" s="37">
        <f t="shared" si="1"/>
        <v>46.2</v>
      </c>
      <c r="AH28" s="37">
        <f t="shared" si="2"/>
        <v>65.8</v>
      </c>
    </row>
    <row r="29" spans="1:34" ht="14.25" x14ac:dyDescent="0.2">
      <c r="A29" s="12">
        <v>400</v>
      </c>
      <c r="B29" s="13">
        <v>37.700000000000003</v>
      </c>
      <c r="D29" s="12">
        <v>400</v>
      </c>
      <c r="E29" s="13">
        <v>47.2</v>
      </c>
      <c r="G29" s="12">
        <v>400</v>
      </c>
      <c r="H29" s="13">
        <v>30.5</v>
      </c>
      <c r="J29" s="12">
        <v>400</v>
      </c>
      <c r="K29" s="13">
        <v>70.7</v>
      </c>
      <c r="L29" s="29">
        <v>42</v>
      </c>
      <c r="N29" s="12">
        <v>400</v>
      </c>
      <c r="O29" s="39">
        <f t="shared" si="0"/>
        <v>26.713333333333331</v>
      </c>
      <c r="P29">
        <v>26.8</v>
      </c>
      <c r="Q29">
        <v>21.8</v>
      </c>
      <c r="R29">
        <v>27.1</v>
      </c>
      <c r="S29">
        <v>28</v>
      </c>
      <c r="T29">
        <v>25.8</v>
      </c>
      <c r="U29">
        <v>25.1</v>
      </c>
      <c r="V29">
        <v>26.5</v>
      </c>
      <c r="W29">
        <v>28</v>
      </c>
      <c r="X29">
        <v>26.9</v>
      </c>
      <c r="Y29">
        <v>27.5</v>
      </c>
      <c r="Z29">
        <v>26.7</v>
      </c>
      <c r="AA29">
        <v>29.6</v>
      </c>
      <c r="AB29">
        <v>24.9</v>
      </c>
      <c r="AC29">
        <v>27.6</v>
      </c>
      <c r="AD29">
        <v>28.4</v>
      </c>
      <c r="AF29" s="44">
        <v>400</v>
      </c>
      <c r="AG29" s="37">
        <f t="shared" si="1"/>
        <v>43.986666666666672</v>
      </c>
      <c r="AH29" s="37">
        <f t="shared" si="2"/>
        <v>68.713333333333338</v>
      </c>
    </row>
    <row r="30" spans="1:34" ht="14.25" x14ac:dyDescent="0.2">
      <c r="A30" s="12">
        <v>500</v>
      </c>
      <c r="B30" s="13">
        <v>40.6</v>
      </c>
      <c r="D30" s="12">
        <v>500</v>
      </c>
      <c r="E30" s="13">
        <v>50.1</v>
      </c>
      <c r="G30" s="12">
        <v>500</v>
      </c>
      <c r="H30" s="13">
        <v>30.9</v>
      </c>
      <c r="J30" s="12">
        <v>500</v>
      </c>
      <c r="K30" s="13">
        <v>69</v>
      </c>
      <c r="L30" s="29">
        <v>42.4</v>
      </c>
      <c r="N30" s="12">
        <v>500</v>
      </c>
      <c r="O30" s="39">
        <f t="shared" si="0"/>
        <v>29.48</v>
      </c>
      <c r="P30">
        <v>27.9</v>
      </c>
      <c r="Q30">
        <v>24.7</v>
      </c>
      <c r="R30">
        <v>27.5</v>
      </c>
      <c r="S30">
        <v>30.4</v>
      </c>
      <c r="T30">
        <v>28.5</v>
      </c>
      <c r="U30">
        <v>29.3</v>
      </c>
      <c r="V30">
        <v>28.1</v>
      </c>
      <c r="W30">
        <v>32.299999999999997</v>
      </c>
      <c r="X30">
        <v>30.2</v>
      </c>
      <c r="Y30">
        <v>30.4</v>
      </c>
      <c r="Z30">
        <v>30.5</v>
      </c>
      <c r="AA30">
        <v>32.1</v>
      </c>
      <c r="AB30">
        <v>29.8</v>
      </c>
      <c r="AC30">
        <v>30</v>
      </c>
      <c r="AD30">
        <v>30.5</v>
      </c>
      <c r="AF30" s="44">
        <v>500</v>
      </c>
      <c r="AG30" s="37">
        <f t="shared" si="1"/>
        <v>39.519999999999996</v>
      </c>
      <c r="AH30" s="37">
        <f t="shared" si="2"/>
        <v>71.88</v>
      </c>
    </row>
    <row r="31" spans="1:34" ht="15" thickBot="1" x14ac:dyDescent="0.25">
      <c r="A31" s="14">
        <v>630</v>
      </c>
      <c r="B31" s="15">
        <v>43.4</v>
      </c>
      <c r="D31" s="14">
        <v>630</v>
      </c>
      <c r="E31" s="15">
        <v>53.1</v>
      </c>
      <c r="G31" s="14">
        <v>630</v>
      </c>
      <c r="H31" s="15">
        <v>32.299999999999997</v>
      </c>
      <c r="J31" s="14">
        <v>630</v>
      </c>
      <c r="K31" s="15">
        <v>71.5</v>
      </c>
      <c r="L31" s="30">
        <v>41.2</v>
      </c>
      <c r="N31" s="14">
        <v>630</v>
      </c>
      <c r="O31" s="40">
        <f t="shared" si="0"/>
        <v>31.97333333333334</v>
      </c>
      <c r="P31">
        <v>30.4</v>
      </c>
      <c r="Q31">
        <v>27.3</v>
      </c>
      <c r="R31">
        <v>27.7</v>
      </c>
      <c r="S31">
        <v>35.4</v>
      </c>
      <c r="T31">
        <v>31.4</v>
      </c>
      <c r="U31">
        <v>29.3</v>
      </c>
      <c r="V31">
        <v>29.1</v>
      </c>
      <c r="W31">
        <v>34.299999999999997</v>
      </c>
      <c r="X31">
        <v>32.5</v>
      </c>
      <c r="Y31">
        <v>30.7</v>
      </c>
      <c r="Z31">
        <v>32.4</v>
      </c>
      <c r="AA31">
        <v>36.1</v>
      </c>
      <c r="AB31">
        <v>35.299999999999997</v>
      </c>
      <c r="AC31">
        <v>34.1</v>
      </c>
      <c r="AD31">
        <v>33.6</v>
      </c>
      <c r="AF31" s="45">
        <v>630</v>
      </c>
      <c r="AG31" s="37">
        <f t="shared" si="1"/>
        <v>39.526666666666657</v>
      </c>
      <c r="AH31" s="37">
        <f t="shared" si="2"/>
        <v>73.173333333333346</v>
      </c>
    </row>
    <row r="32" spans="1:34" ht="14.25" x14ac:dyDescent="0.2">
      <c r="A32" s="12">
        <v>800</v>
      </c>
      <c r="B32" s="13">
        <v>44.9</v>
      </c>
      <c r="D32" s="12">
        <v>800</v>
      </c>
      <c r="E32" s="13">
        <v>55.4</v>
      </c>
      <c r="G32" s="12">
        <v>800</v>
      </c>
      <c r="H32" s="13">
        <v>34.700000000000003</v>
      </c>
      <c r="J32" s="12">
        <v>800</v>
      </c>
      <c r="K32" s="13">
        <v>77.599999999999994</v>
      </c>
      <c r="L32" s="29">
        <v>38.5</v>
      </c>
      <c r="N32" s="12">
        <v>800</v>
      </c>
      <c r="O32" s="39">
        <f t="shared" si="0"/>
        <v>30.840000000000007</v>
      </c>
      <c r="P32">
        <v>28.4</v>
      </c>
      <c r="Q32">
        <v>26.4</v>
      </c>
      <c r="R32">
        <v>30.7</v>
      </c>
      <c r="S32">
        <v>35.4</v>
      </c>
      <c r="T32">
        <v>29.4</v>
      </c>
      <c r="U32">
        <v>29.6</v>
      </c>
      <c r="V32">
        <v>27.1</v>
      </c>
      <c r="W32">
        <v>33.5</v>
      </c>
      <c r="X32">
        <v>30.8</v>
      </c>
      <c r="Y32">
        <v>31.5</v>
      </c>
      <c r="Z32">
        <v>29.6</v>
      </c>
      <c r="AA32">
        <v>37</v>
      </c>
      <c r="AB32">
        <v>34.5</v>
      </c>
      <c r="AC32">
        <v>32.1</v>
      </c>
      <c r="AD32">
        <v>26.6</v>
      </c>
      <c r="AF32" s="44">
        <v>800</v>
      </c>
      <c r="AG32" s="37">
        <f t="shared" si="1"/>
        <v>46.759999999999991</v>
      </c>
      <c r="AH32" s="37">
        <f t="shared" si="2"/>
        <v>69.34</v>
      </c>
    </row>
    <row r="33" spans="1:34" ht="17.25" customHeight="1" x14ac:dyDescent="0.2">
      <c r="A33" s="12">
        <v>1000</v>
      </c>
      <c r="B33" s="13">
        <v>45.4</v>
      </c>
      <c r="D33" s="12">
        <v>1000</v>
      </c>
      <c r="E33" s="13">
        <v>57.1</v>
      </c>
      <c r="G33" s="12">
        <v>1000</v>
      </c>
      <c r="H33" s="13">
        <v>37.1</v>
      </c>
      <c r="J33" s="12">
        <v>1000</v>
      </c>
      <c r="K33" s="13">
        <v>82.7</v>
      </c>
      <c r="L33" s="29">
        <v>35.200000000000003</v>
      </c>
      <c r="N33" s="12">
        <v>1000</v>
      </c>
      <c r="O33" s="39">
        <f t="shared" si="0"/>
        <v>29.353333333333339</v>
      </c>
      <c r="P33">
        <v>29.4</v>
      </c>
      <c r="Q33">
        <v>27.7</v>
      </c>
      <c r="R33">
        <v>32.200000000000003</v>
      </c>
      <c r="S33">
        <v>34</v>
      </c>
      <c r="T33">
        <v>26.7</v>
      </c>
      <c r="U33">
        <v>25.2</v>
      </c>
      <c r="V33">
        <v>23.3</v>
      </c>
      <c r="W33">
        <v>33</v>
      </c>
      <c r="X33">
        <v>26.6</v>
      </c>
      <c r="Y33">
        <v>26.8</v>
      </c>
      <c r="Z33">
        <v>25.8</v>
      </c>
      <c r="AA33">
        <v>35.299999999999997</v>
      </c>
      <c r="AB33">
        <v>34.1</v>
      </c>
      <c r="AC33">
        <v>32.5</v>
      </c>
      <c r="AD33">
        <v>27.7</v>
      </c>
      <c r="AF33" s="44">
        <v>1000</v>
      </c>
      <c r="AG33" s="37">
        <f t="shared" si="1"/>
        <v>53.346666666666664</v>
      </c>
      <c r="AH33" s="37">
        <f t="shared" si="2"/>
        <v>64.553333333333342</v>
      </c>
    </row>
    <row r="34" spans="1:34" ht="15" thickBot="1" x14ac:dyDescent="0.25">
      <c r="A34" s="14">
        <v>1250</v>
      </c>
      <c r="B34" s="15">
        <v>44.4</v>
      </c>
      <c r="D34" s="14">
        <v>1250</v>
      </c>
      <c r="E34" s="15">
        <v>59.3</v>
      </c>
      <c r="G34" s="14">
        <v>1250</v>
      </c>
      <c r="H34" s="15">
        <v>39.200000000000003</v>
      </c>
      <c r="J34" s="14">
        <v>1250</v>
      </c>
      <c r="K34" s="15">
        <v>86.9</v>
      </c>
      <c r="L34" s="30">
        <v>31.6</v>
      </c>
      <c r="N34" s="14">
        <v>1250</v>
      </c>
      <c r="O34" s="40">
        <f t="shared" si="0"/>
        <v>29.706666666666671</v>
      </c>
      <c r="P34">
        <v>30.6</v>
      </c>
      <c r="Q34">
        <v>27.3</v>
      </c>
      <c r="R34">
        <v>32</v>
      </c>
      <c r="S34">
        <v>34.4</v>
      </c>
      <c r="T34">
        <v>27</v>
      </c>
      <c r="U34">
        <v>23.5</v>
      </c>
      <c r="V34">
        <v>20.2</v>
      </c>
      <c r="W34">
        <v>35.299999999999997</v>
      </c>
      <c r="X34">
        <v>28.3</v>
      </c>
      <c r="Y34">
        <v>25.8</v>
      </c>
      <c r="Z34">
        <v>28.3</v>
      </c>
      <c r="AA34">
        <v>33.799999999999997</v>
      </c>
      <c r="AB34">
        <v>35.9</v>
      </c>
      <c r="AC34">
        <v>35.1</v>
      </c>
      <c r="AD34">
        <v>28.1</v>
      </c>
      <c r="AF34" s="45">
        <v>1250</v>
      </c>
      <c r="AG34" s="37">
        <f t="shared" si="1"/>
        <v>57.193333333333335</v>
      </c>
      <c r="AH34" s="37">
        <f t="shared" si="2"/>
        <v>61.306666666666672</v>
      </c>
    </row>
    <row r="35" spans="1:34" ht="14.25" x14ac:dyDescent="0.2">
      <c r="A35" s="12">
        <v>1600</v>
      </c>
      <c r="B35" s="13">
        <v>43.4</v>
      </c>
      <c r="D35" s="12">
        <v>1600</v>
      </c>
      <c r="E35" s="13">
        <v>59.7</v>
      </c>
      <c r="G35" s="12">
        <v>1600</v>
      </c>
      <c r="H35" s="13">
        <v>41.2</v>
      </c>
      <c r="J35" s="12">
        <v>1600</v>
      </c>
      <c r="K35" s="13">
        <v>89.3</v>
      </c>
      <c r="L35" s="29">
        <v>26.2</v>
      </c>
      <c r="N35" s="12">
        <v>1600</v>
      </c>
      <c r="O35" s="39">
        <f t="shared" si="0"/>
        <v>28.193333333333332</v>
      </c>
      <c r="P35">
        <v>25</v>
      </c>
      <c r="Q35">
        <v>23</v>
      </c>
      <c r="R35">
        <v>31.2</v>
      </c>
      <c r="S35">
        <v>32.9</v>
      </c>
      <c r="T35">
        <v>25.8</v>
      </c>
      <c r="U35">
        <v>23.5</v>
      </c>
      <c r="V35">
        <v>16.8</v>
      </c>
      <c r="W35">
        <v>34.299999999999997</v>
      </c>
      <c r="X35">
        <v>28.9</v>
      </c>
      <c r="Y35">
        <v>25.1</v>
      </c>
      <c r="Z35">
        <v>28.2</v>
      </c>
      <c r="AA35">
        <v>34.200000000000003</v>
      </c>
      <c r="AB35">
        <v>36.299999999999997</v>
      </c>
      <c r="AC35">
        <v>30.7</v>
      </c>
      <c r="AD35">
        <v>27</v>
      </c>
      <c r="AF35" s="44">
        <v>1600</v>
      </c>
      <c r="AG35" s="37">
        <f t="shared" si="1"/>
        <v>61.106666666666669</v>
      </c>
      <c r="AH35" s="37">
        <f t="shared" si="2"/>
        <v>54.393333333333331</v>
      </c>
    </row>
    <row r="36" spans="1:34" ht="14.25" x14ac:dyDescent="0.2">
      <c r="A36" s="12">
        <v>2000</v>
      </c>
      <c r="B36" s="13">
        <v>46.1</v>
      </c>
      <c r="D36" s="12">
        <v>2000</v>
      </c>
      <c r="E36" s="13">
        <v>61.6</v>
      </c>
      <c r="G36" s="12">
        <v>2000</v>
      </c>
      <c r="H36" s="13">
        <v>42.9</v>
      </c>
      <c r="J36" s="12">
        <v>2000</v>
      </c>
      <c r="K36" s="13">
        <v>88.4</v>
      </c>
      <c r="L36" s="29">
        <v>22.6</v>
      </c>
      <c r="N36" s="12">
        <v>2000</v>
      </c>
      <c r="O36" s="39">
        <f t="shared" si="0"/>
        <v>22.88</v>
      </c>
      <c r="P36">
        <v>20.3</v>
      </c>
      <c r="Q36">
        <v>16.600000000000001</v>
      </c>
      <c r="R36">
        <v>23.1</v>
      </c>
      <c r="S36">
        <v>25.1</v>
      </c>
      <c r="T36">
        <v>21.8</v>
      </c>
      <c r="U36">
        <v>21.6</v>
      </c>
      <c r="V36">
        <v>12.3</v>
      </c>
      <c r="W36">
        <v>30</v>
      </c>
      <c r="X36">
        <v>24.6</v>
      </c>
      <c r="Y36">
        <v>22</v>
      </c>
      <c r="Z36">
        <v>23.2</v>
      </c>
      <c r="AA36">
        <v>29.1</v>
      </c>
      <c r="AB36">
        <v>29.1</v>
      </c>
      <c r="AC36">
        <v>22.4</v>
      </c>
      <c r="AD36">
        <v>22</v>
      </c>
      <c r="AF36" s="44">
        <v>2000</v>
      </c>
      <c r="AG36" s="37">
        <f t="shared" si="1"/>
        <v>65.52000000000001</v>
      </c>
      <c r="AH36" s="37">
        <f t="shared" si="2"/>
        <v>45.480000000000004</v>
      </c>
    </row>
    <row r="37" spans="1:34" ht="15" thickBot="1" x14ac:dyDescent="0.25">
      <c r="A37" s="14">
        <v>2500</v>
      </c>
      <c r="B37" s="15">
        <v>51.2</v>
      </c>
      <c r="D37" s="14">
        <v>2500</v>
      </c>
      <c r="E37" s="15">
        <v>65.7</v>
      </c>
      <c r="G37" s="14">
        <v>2500</v>
      </c>
      <c r="H37" s="15">
        <v>42.6</v>
      </c>
      <c r="J37" s="14">
        <v>2500</v>
      </c>
      <c r="K37" s="15">
        <v>85.6</v>
      </c>
      <c r="L37" s="30">
        <v>16.8</v>
      </c>
      <c r="N37" s="14">
        <v>2500</v>
      </c>
      <c r="O37" s="40">
        <f t="shared" si="0"/>
        <v>20.553333333333331</v>
      </c>
      <c r="P37">
        <v>18.399999999999999</v>
      </c>
      <c r="Q37">
        <v>16</v>
      </c>
      <c r="R37">
        <v>21.7</v>
      </c>
      <c r="S37">
        <v>20.5</v>
      </c>
      <c r="T37">
        <v>22.6</v>
      </c>
      <c r="U37">
        <v>20.7</v>
      </c>
      <c r="V37">
        <v>14.4</v>
      </c>
      <c r="W37">
        <v>25.7</v>
      </c>
      <c r="X37">
        <v>21.6</v>
      </c>
      <c r="Y37">
        <v>19.100000000000001</v>
      </c>
      <c r="Z37">
        <v>21.3</v>
      </c>
      <c r="AA37">
        <v>28.4</v>
      </c>
      <c r="AB37">
        <v>18.8</v>
      </c>
      <c r="AC37">
        <v>18.2</v>
      </c>
      <c r="AD37">
        <v>20.9</v>
      </c>
      <c r="AF37" s="45">
        <v>2500</v>
      </c>
      <c r="AG37" s="37">
        <f t="shared" si="1"/>
        <v>65.046666666666667</v>
      </c>
      <c r="AH37" s="37">
        <f t="shared" si="2"/>
        <v>37.353333333333332</v>
      </c>
    </row>
    <row r="38" spans="1:34" ht="15" thickBot="1" x14ac:dyDescent="0.25">
      <c r="A38" s="12">
        <v>3150</v>
      </c>
      <c r="B38" s="16">
        <v>55.1</v>
      </c>
      <c r="D38" s="12">
        <v>3150</v>
      </c>
      <c r="E38" s="16">
        <v>67.400000000000006</v>
      </c>
      <c r="G38" s="12">
        <v>3150</v>
      </c>
      <c r="H38" s="16">
        <v>43.3</v>
      </c>
      <c r="J38" s="12">
        <v>3150</v>
      </c>
      <c r="K38" s="16">
        <v>85.1</v>
      </c>
      <c r="L38" s="31">
        <v>10.8</v>
      </c>
      <c r="N38" s="12">
        <v>3150</v>
      </c>
      <c r="O38" s="41">
        <f t="shared" si="0"/>
        <v>20.259999999999994</v>
      </c>
      <c r="P38">
        <v>16.600000000000001</v>
      </c>
      <c r="Q38">
        <v>16.5</v>
      </c>
      <c r="R38">
        <v>20.100000000000001</v>
      </c>
      <c r="S38">
        <v>20.7</v>
      </c>
      <c r="T38">
        <v>25.8</v>
      </c>
      <c r="U38">
        <v>21.4</v>
      </c>
      <c r="V38">
        <v>14.5</v>
      </c>
      <c r="W38">
        <v>25.9</v>
      </c>
      <c r="X38">
        <v>21.7</v>
      </c>
      <c r="Y38">
        <v>19.399999999999999</v>
      </c>
      <c r="Z38">
        <v>21.6</v>
      </c>
      <c r="AA38">
        <v>26.7</v>
      </c>
      <c r="AB38">
        <v>14.9</v>
      </c>
      <c r="AC38">
        <v>17.899999999999999</v>
      </c>
      <c r="AD38">
        <v>20.2</v>
      </c>
      <c r="AF38" s="44">
        <v>3150</v>
      </c>
      <c r="AG38" s="37">
        <f t="shared" si="1"/>
        <v>64.84</v>
      </c>
      <c r="AH38" s="37">
        <f t="shared" si="2"/>
        <v>31.059999999999995</v>
      </c>
    </row>
    <row r="39" spans="1:34" ht="15" thickTop="1" x14ac:dyDescent="0.2">
      <c r="A39" s="9">
        <v>4000</v>
      </c>
      <c r="B39" s="17">
        <v>58.6</v>
      </c>
      <c r="D39" s="9">
        <v>4000</v>
      </c>
      <c r="E39" s="17">
        <v>68.3</v>
      </c>
      <c r="G39" s="9">
        <v>4000</v>
      </c>
      <c r="H39" s="17">
        <v>49.1</v>
      </c>
      <c r="J39" s="9">
        <v>4000</v>
      </c>
      <c r="K39" s="17">
        <v>87.3</v>
      </c>
      <c r="L39" s="27">
        <v>9</v>
      </c>
      <c r="N39" s="9">
        <v>4000</v>
      </c>
      <c r="O39" s="37">
        <f t="shared" si="0"/>
        <v>20.673333333333332</v>
      </c>
      <c r="P39">
        <v>13.3</v>
      </c>
      <c r="Q39">
        <v>17.3</v>
      </c>
      <c r="R39">
        <v>23.8</v>
      </c>
      <c r="S39">
        <v>18.2</v>
      </c>
      <c r="T39">
        <v>29.6</v>
      </c>
      <c r="U39">
        <v>22.1</v>
      </c>
      <c r="V39">
        <v>16.899999999999999</v>
      </c>
      <c r="W39">
        <v>27</v>
      </c>
      <c r="X39">
        <v>22.4</v>
      </c>
      <c r="Y39">
        <v>20.100000000000001</v>
      </c>
      <c r="Z39">
        <v>22.9</v>
      </c>
      <c r="AA39">
        <v>25.5</v>
      </c>
      <c r="AB39">
        <v>16.2</v>
      </c>
      <c r="AC39">
        <v>15.9</v>
      </c>
      <c r="AD39">
        <v>18.899999999999999</v>
      </c>
      <c r="AF39" s="44">
        <v>4000</v>
      </c>
      <c r="AG39" s="37">
        <f t="shared" si="1"/>
        <v>66.626666666666665</v>
      </c>
      <c r="AH39" s="37">
        <f t="shared" si="2"/>
        <v>29.673333333333332</v>
      </c>
    </row>
    <row r="40" spans="1:34" ht="15" thickBot="1" x14ac:dyDescent="0.25">
      <c r="A40" s="10">
        <v>5000</v>
      </c>
      <c r="B40" s="18">
        <v>61.1</v>
      </c>
      <c r="D40" s="10">
        <v>5000</v>
      </c>
      <c r="E40" s="18">
        <v>69.5</v>
      </c>
      <c r="G40" s="10">
        <v>5000</v>
      </c>
      <c r="H40" s="18">
        <v>53.9</v>
      </c>
      <c r="J40" s="10">
        <v>5000</v>
      </c>
      <c r="K40" s="18">
        <v>85.6</v>
      </c>
      <c r="L40" s="32">
        <v>8.6</v>
      </c>
      <c r="N40" s="10">
        <v>5000</v>
      </c>
      <c r="O40" s="42">
        <f t="shared" si="0"/>
        <v>23.199999999999996</v>
      </c>
      <c r="P40">
        <v>16.899999999999999</v>
      </c>
      <c r="Q40">
        <v>18.899999999999999</v>
      </c>
      <c r="R40">
        <v>25.7</v>
      </c>
      <c r="S40">
        <v>19.899999999999999</v>
      </c>
      <c r="T40">
        <v>32.5</v>
      </c>
      <c r="U40">
        <v>23.6</v>
      </c>
      <c r="V40">
        <v>20.7</v>
      </c>
      <c r="W40">
        <v>28.6</v>
      </c>
      <c r="X40">
        <v>24.9</v>
      </c>
      <c r="Y40">
        <v>22.1</v>
      </c>
      <c r="Z40">
        <v>25.8</v>
      </c>
      <c r="AA40">
        <v>27.4</v>
      </c>
      <c r="AB40">
        <v>19.399999999999999</v>
      </c>
      <c r="AC40">
        <v>18.100000000000001</v>
      </c>
      <c r="AD40">
        <v>23.5</v>
      </c>
      <c r="AF40" s="45">
        <v>5000</v>
      </c>
      <c r="AG40" s="42">
        <f t="shared" si="1"/>
        <v>62.4</v>
      </c>
      <c r="AH40" s="42">
        <f t="shared" si="2"/>
        <v>31.799999999999997</v>
      </c>
    </row>
    <row r="41" spans="1:34" ht="13.5" thickBot="1" x14ac:dyDescent="0.25"/>
    <row r="42" spans="1:34" ht="16.5" thickBot="1" x14ac:dyDescent="0.35">
      <c r="A42" s="19" t="s">
        <v>48</v>
      </c>
      <c r="B42" s="21">
        <v>44</v>
      </c>
      <c r="D42" s="19" t="s">
        <v>48</v>
      </c>
      <c r="E42" s="21">
        <v>53</v>
      </c>
      <c r="G42" s="19" t="s">
        <v>48</v>
      </c>
      <c r="H42" s="20">
        <v>37.299999999999997</v>
      </c>
      <c r="J42" s="19" t="s">
        <v>48</v>
      </c>
      <c r="K42" s="21">
        <v>77</v>
      </c>
      <c r="L42" s="21">
        <v>38</v>
      </c>
      <c r="AF42" s="19" t="s">
        <v>48</v>
      </c>
      <c r="AG42" s="21"/>
      <c r="AH42" s="21"/>
    </row>
    <row r="44" spans="1:34" ht="15" x14ac:dyDescent="0.2">
      <c r="O44" s="33" t="s">
        <v>73</v>
      </c>
    </row>
    <row r="45" spans="1:34" ht="19.5" x14ac:dyDescent="0.35">
      <c r="O45" s="34" t="s">
        <v>74</v>
      </c>
    </row>
    <row r="46" spans="1:34" ht="19.5" x14ac:dyDescent="0.35">
      <c r="O46" s="34" t="s">
        <v>75</v>
      </c>
    </row>
    <row r="54" ht="12.75" customHeight="1" x14ac:dyDescent="0.2"/>
  </sheetData>
  <mergeCells count="13">
    <mergeCell ref="K1:L1"/>
    <mergeCell ref="AG5:AH5"/>
    <mergeCell ref="AG18:AH18"/>
    <mergeCell ref="K2:L2"/>
    <mergeCell ref="K3:L3"/>
    <mergeCell ref="K4:L4"/>
    <mergeCell ref="K5:L5"/>
    <mergeCell ref="K18:L18"/>
    <mergeCell ref="N1:O1"/>
    <mergeCell ref="AG1:AH1"/>
    <mergeCell ref="AG2:AH2"/>
    <mergeCell ref="AG3:AH3"/>
    <mergeCell ref="AG4:AH4"/>
  </mergeCells>
  <phoneticPr fontId="0" type="noConversion"/>
  <pageMargins left="0.7" right="0.7" top="0.78740157499999996" bottom="0.78740157499999996" header="0.3" footer="0.3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Außenwand</vt:lpstr>
      <vt:lpstr>Trennwand</vt:lpstr>
      <vt:lpstr>Innenwand</vt:lpstr>
      <vt:lpstr>Decke</vt:lpstr>
      <vt:lpstr>Daten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Weise</dc:creator>
  <cp:lastModifiedBy>Simon Mecking</cp:lastModifiedBy>
  <dcterms:created xsi:type="dcterms:W3CDTF">2014-06-24T12:10:18Z</dcterms:created>
  <dcterms:modified xsi:type="dcterms:W3CDTF">2014-07-21T12:40:18Z</dcterms:modified>
</cp:coreProperties>
</file>